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drawings/drawing1.xml" ContentType="application/vnd.openxmlformats-officedocument.drawing+xml"/>
  <Override PartName="/xl/drawings/charts/chart1.xml" ContentType="application/vnd.openxmlformats-officedocument.drawingml.chart+xml"/>
  <Override PartName="/xl/worksheets/sheet3.xml" ContentType="application/vnd.openxmlformats-officedocument.spreadsheetml.worksheet+xml"/>
  <Override PartName="/xl/tables/table1.xml" ContentType="application/vnd.openxmlformats-officedocument.spreadsheetml.table+xml"/>
  <Override PartName="/xl/worksheets/sheet4.xml" ContentType="application/vnd.openxmlformats-officedocument.spreadsheetml.worksheet+xml"/>
  <Override PartName="/xl/tables/table2.xml" ContentType="application/vnd.openxmlformats-officedocument.spreadsheetml.table+xml"/>
  <Override PartName="/xl/worksheets/sheet5.xml" ContentType="application/vnd.openxmlformats-officedocument.spreadsheetml.worksheet+xml"/>
  <Override PartName="/xl/tables/table3.xml" ContentType="application/vnd.openxmlformats-officedocument.spreadsheetml.table+xml"/>
  <Override PartName="/xl/worksheets/sheet6.xml" ContentType="application/vnd.openxmlformats-officedocument.spreadsheetml.worksheet+xml"/>
  <Override PartName="/xl/tables/table4.xml" ContentType="application/vnd.openxmlformats-officedocument.spreadsheetml.table+xml"/>
  <Override PartName="/xl/worksheets/sheet7.xml" ContentType="application/vnd.openxmlformats-officedocument.spreadsheetml.worksheet+xml"/>
  <Override PartName="/xl/tables/table5.xml" ContentType="application/vnd.openxmlformats-officedocument.spreadsheetml.table+xml"/>
  <Override PartName="/xl/worksheets/sheet8.xml" ContentType="application/vnd.openxmlformats-officedocument.spreadsheetml.worksheet+xml"/>
  <Override PartName="/xl/tables/table6.xml" ContentType="application/vnd.openxmlformats-officedocument.spreadsheetml.table+xml"/>
  <Override PartName="/xl/worksheets/sheet9.xml" ContentType="application/vnd.openxmlformats-officedocument.spreadsheetml.worksheet+xml"/>
  <Override PartName="/xl/tables/table7.xml" ContentType="application/vnd.openxmlformats-officedocument.spreadsheetml.table+xml"/>
  <Override PartName="/xl/worksheets/sheet10.xml" ContentType="application/vnd.openxmlformats-officedocument.spreadsheetml.worksheet+xml"/>
  <Override PartName="/xl/worksheets/sheet11.xml" ContentType="application/vnd.openxmlformats-officedocument.spreadsheetml.worksheet+xml"/>
  <Override PartName="/xl/tables/table8.xml" ContentType="application/vnd.openxmlformats-officedocument.spreadsheetml.table+xml"/>
  <Override PartName="/xl/worksheets/sheet12.xml" ContentType="application/vnd.openxmlformats-officedocument.spreadsheetml.worksheet+xml"/>
  <Override PartName="/xl/tables/table9.xml" ContentType="application/vnd.openxmlformats-officedocument.spreadsheetml.table+xml"/>
  <Override PartName="/xl/worksheets/sheet13.xml" ContentType="application/vnd.openxmlformats-officedocument.spreadsheetml.worksheet+xml"/>
  <Override PartName="/xl/tables/table10.xml" ContentType="application/vnd.openxmlformats-officedocument.spreadsheetml.table+xml"/>
</Types>
</file>

<file path=_rels/.rels>&#65279;<?xml version="1.0" encoding="utf-8"?><Relationships xmlns="http://schemas.openxmlformats.org/package/2006/relationships"><Relationship Type="http://schemas.openxmlformats.org/officeDocument/2006/relationships/officeDocument" Target="/xl/workbook.xml" Id="Rc0e39c894e6340e9" /></Relationships>
</file>

<file path=xl/workbook.xml><?xml version="1.0" encoding="utf-8"?>
<x:workbook xmlns:x="http://schemas.openxmlformats.org/spreadsheetml/2006/main">
  <x:sheets>
    <x:sheet xmlns:r="http://schemas.openxmlformats.org/officeDocument/2006/relationships" name="Start" sheetId="1" r:id="R4659f37d7c23464d"/>
    <x:sheet xmlns:r="http://schemas.openxmlformats.org/officeDocument/2006/relationships" name="Dashboard" sheetId="2" r:id="Rb8d6bdce301948b3"/>
    <x:sheet xmlns:r="http://schemas.openxmlformats.org/officeDocument/2006/relationships" name="Scope" sheetId="3" r:id="R1ffd30c4ab024482"/>
    <x:sheet xmlns:r="http://schemas.openxmlformats.org/officeDocument/2006/relationships" name="Documenten" sheetId="4" r:id="R85d41c8d811f435d"/>
    <x:sheet xmlns:r="http://schemas.openxmlformats.org/officeDocument/2006/relationships" name="Raadpleging" sheetId="5" r:id="R7d5a1a6b131b4404"/>
    <x:sheet xmlns:r="http://schemas.openxmlformats.org/officeDocument/2006/relationships" name="Rondgang" sheetId="6" r:id="Rfa46351acb7c47df"/>
    <x:sheet xmlns:r="http://schemas.openxmlformats.org/officeDocument/2006/relationships" name="Risicoregister" sheetId="7" r:id="Ref638993a89c4ee6"/>
    <x:sheet xmlns:r="http://schemas.openxmlformats.org/officeDocument/2006/relationships" name="Verdiepingen" sheetId="8" r:id="R30917f07e31e49fd"/>
    <x:sheet xmlns:r="http://schemas.openxmlformats.org/officeDocument/2006/relationships" name="Plan van aanpak" sheetId="9" r:id="Rf4290c88fe8c49d1"/>
    <x:sheet xmlns:r="http://schemas.openxmlformats.org/officeDocument/2006/relationships" name="Toetsingsroute" sheetId="10" r:id="R2310d3e58f194e8a"/>
    <x:sheet xmlns:r="http://schemas.openxmlformats.org/officeDocument/2006/relationships" name="Toetsbevindingen" sheetId="11" r:id="R7034bbcc00a74327"/>
    <x:sheet xmlns:r="http://schemas.openxmlformats.org/officeDocument/2006/relationships" name="Wijzigingslog" sheetId="12" r:id="R09e5ef34c894450d"/>
    <x:sheet xmlns:r="http://schemas.openxmlformats.org/officeDocument/2006/relationships" name="Bronnen &amp; definities" sheetId="13" r:id="R51dca217a0834abf"/>
  </x:sheets>
</x:workbook>
</file>

<file path=xl/sharedStrings.xml><?xml version="1.0" encoding="utf-8"?>
<x:sst xmlns:x="http://schemas.openxmlformats.org/spreadsheetml/2006/main"/>
</file>

<file path=xl/styles.xml><?xml version="1.0" encoding="utf-8"?>
<x:styleSheet xmlns:x="http://schemas.openxmlformats.org/spreadsheetml/2006/main">
  <x:numFmts count="2">
    <x:numFmt numFmtId="200" formatCode="0%"/>
    <x:numFmt numFmtId="201" formatCode="yyyy-mm-dd"/>
  </x:numFmts>
  <x:fonts count="15">
    <x:font>
      <x:sz val="11"/>
      <x:name val="Carlito"/>
    </x:font>
    <x:font>
      <x:b/>
      <x:sz val="20"/>
      <x:color rgb="FFFFFFFF"/>
      <x:name val="Carlito"/>
    </x:font>
    <x:font>
      <x:sz val="10"/>
      <x:color rgb="FFD8DCE7"/>
      <x:name val="Carlito"/>
    </x:font>
    <x:font>
      <x:b/>
      <x:sz val="10"/>
      <x:color rgb="FF151A2D"/>
      <x:name val="Carlito"/>
    </x:font>
    <x:font>
      <x:b/>
      <x:sz val="9"/>
      <x:color rgb="FFFFFFFF"/>
      <x:name val="Carlito"/>
    </x:font>
    <x:font>
      <x:sz val="10"/>
      <x:color rgb="FF151A2D"/>
      <x:name val="Carlito"/>
    </x:font>
    <x:font>
      <x:b/>
      <x:sz val="11"/>
      <x:color rgb="FFFFFFFF"/>
      <x:name val="Carlito"/>
    </x:font>
    <x:font>
      <x:b/>
      <x:sz val="10"/>
      <x:color rgb="FFA93628"/>
      <x:name val="Carlito"/>
    </x:font>
    <x:font>
      <x:i/>
      <x:sz val="10"/>
      <x:color rgb="FF60697C"/>
      <x:name val="Carlito"/>
    </x:font>
    <x:font>
      <x:b/>
      <x:sz val="24"/>
      <x:color rgb="FF151A2D"/>
      <x:name val="Carlito"/>
    </x:font>
    <x:font>
      <x:sz val="9"/>
      <x:color rgb="FF151A2D"/>
      <x:name val="Carlito"/>
    </x:font>
    <x:font>
      <x:b/>
      <x:sz val="9"/>
      <x:color rgb="FF151A2D"/>
      <x:name val="Carlito"/>
    </x:font>
    <x:font>
      <x:i/>
      <x:sz val="9"/>
      <x:color rgb="FF151A2D"/>
      <x:name val="Carlito"/>
    </x:font>
    <x:font>
      <x:sz val="11"/>
      <x:color rgb="FF151A2D"/>
      <x:name val="Carlito"/>
    </x:font>
    <x:font>
      <x:b/>
      <x:sz val="11"/>
      <x:color rgb="FF151A2D"/>
      <x:name val="Carlito"/>
    </x:font>
  </x:fonts>
  <x:fills count="16">
    <x:fill>
      <x:patternFill patternType="none"/>
    </x:fill>
    <x:fill>
      <x:patternFill patternType="gray125"/>
    </x:fill>
    <x:fill>
      <x:patternFill patternType="solid">
        <x:fgColor rgb="FF0B1021"/>
      </x:patternFill>
    </x:fill>
    <x:fill>
      <x:patternFill patternType="solid">
        <x:fgColor rgb="FF182039"/>
      </x:patternFill>
    </x:fill>
    <x:fill>
      <x:patternFill patternType="solid">
        <x:fgColor rgb="FFF8E9E6"/>
      </x:patternFill>
    </x:fill>
    <x:fill>
      <x:patternFill patternType="solid">
        <x:fgColor rgb="FFC84332"/>
      </x:patternFill>
    </x:fill>
    <x:fill>
      <x:patternFill patternType="solid">
        <x:fgColor rgb="FFFFFFFF"/>
      </x:patternFill>
    </x:fill>
    <x:fill>
      <x:patternFill patternType="solid">
        <x:fgColor rgb="FFF4F5F8"/>
      </x:patternFill>
    </x:fill>
    <x:fill>
      <x:patternFill patternType="solid">
        <x:fgColor rgb="FFECEFF4"/>
      </x:patternFill>
    </x:fill>
    <x:fill>
      <x:patternFill patternType="solid">
        <x:fgColor rgb="FFC26D3A"/>
      </x:patternFill>
    </x:fill>
    <x:fill>
      <x:patternFill patternType="solid">
        <x:fgColor rgb="FFA93628"/>
      </x:patternFill>
    </x:fill>
    <x:fill>
      <x:patternFill patternType="solid">
        <x:fgColor rgb="FF25775B"/>
      </x:patternFill>
    </x:fill>
    <x:fill>
      <x:patternFill patternType="solid">
        <x:fgColor rgb="FF365F91"/>
      </x:patternFill>
    </x:fill>
    <x:fill>
      <x:patternFill patternType="solid">
        <x:fgColor rgb="FFFFF8E8"/>
      </x:patternFill>
    </x:fill>
    <x:fill>
      <x:patternFill patternType="solid">
        <x:fgColor rgb="FFEEF0F4"/>
      </x:patternFill>
    </x:fill>
    <x:fill>
      <x:patternFill patternType="solid">
        <x:fgColor rgb="FFFFF2D8"/>
      </x:patternFill>
    </x:fill>
  </x:fills>
  <x:borders count="12">
    <x:border/>
    <x:border>
      <x:bottom style="medium">
        <x:color rgb="FFA93628"/>
      </x:bottom>
    </x:border>
    <x:border>
      <x:bottom style="thin">
        <x:color rgb="FFD8DDE7"/>
      </x:bottom>
    </x:border>
    <x:border>
      <x:top style="thin">
        <x:color rgb="FFD8DDE7"/>
      </x:top>
      <x:bottom style="thin">
        <x:color rgb="FFD8DDE7"/>
      </x:bottom>
    </x:border>
    <x:border>
      <x:top style="thin">
        <x:color rgb="FFD8DDE7"/>
      </x:top>
    </x:border>
    <x:border>
      <x:left style="thin">
        <x:color rgb="FFD8DDE7"/>
      </x:left>
      <x:right style="thin">
        <x:color rgb="FFD8DDE7"/>
      </x:right>
      <x:top style="thin">
        <x:color rgb="FFD8DDE7"/>
      </x:top>
      <x:bottom style="thin">
        <x:color rgb="FFD8DDE7"/>
      </x:bottom>
    </x:border>
    <x:border>
      <x:right style="thin">
        <x:color rgb="FFD8DDE7"/>
      </x:right>
      <x:bottom style="thin">
        <x:color rgb="FFD8DDE7"/>
      </x:bottom>
    </x:border>
    <x:border>
      <x:left style="thin">
        <x:color rgb="FFD8DDE7"/>
      </x:left>
      <x:right style="thin">
        <x:color rgb="FFD8DDE7"/>
      </x:right>
      <x:bottom style="thin">
        <x:color rgb="FFD8DDE7"/>
      </x:bottom>
    </x:border>
    <x:border>
      <x:left style="thin">
        <x:color rgb="FFD8DDE7"/>
      </x:left>
      <x:bottom style="thin">
        <x:color rgb="FFD8DDE7"/>
      </x:bottom>
    </x:border>
    <x:border>
      <x:right style="thin">
        <x:color rgb="FFD8DDE7"/>
      </x:right>
      <x:top style="thin">
        <x:color rgb="FFD8DDE7"/>
      </x:top>
    </x:border>
    <x:border>
      <x:left style="thin">
        <x:color rgb="FFD8DDE7"/>
      </x:left>
      <x:right style="thin">
        <x:color rgb="FFD8DDE7"/>
      </x:right>
      <x:top style="thin">
        <x:color rgb="FFD8DDE7"/>
      </x:top>
    </x:border>
    <x:border>
      <x:left style="thin">
        <x:color rgb="FFD8DDE7"/>
      </x:left>
      <x:top style="thin">
        <x:color rgb="FFD8DDE7"/>
      </x:top>
    </x:border>
  </x:borders>
  <x:cellStyleXfs count="1">
    <x:xf numFmtId="0" fontId="0" fillId="0" borderId="0"/>
  </x:cellStyleXfs>
  <x:cellXfs count="135">
    <x:xf numFmtId="0" fontId="0" fillId="0" borderId="0" xfId="0"/>
    <x:xf numFmtId="0" fontId="0" fillId="2" borderId="0" xfId="0" applyNumberFormat="1" applyFont="1" applyFill="1" applyBorder="1"/>
    <x:xf numFmtId="0" fontId="1" fillId="2" borderId="0" xfId="0" applyNumberFormat="1" applyFont="1" applyFill="1" applyBorder="1"/>
    <x:xf numFmtId="0" fontId="1" fillId="2" borderId="0" xfId="0" applyNumberFormat="1" applyFont="1" applyFill="1" applyBorder="1" applyAlignment="1">
      <x:alignment vertical="center"/>
    </x:xf>
    <x:xf numFmtId="0" fontId="0" fillId="3" borderId="0" xfId="0" applyNumberFormat="1" applyFont="1" applyFill="1" applyBorder="1"/>
    <x:xf numFmtId="0" fontId="2" fillId="3" borderId="0" xfId="0" applyNumberFormat="1" applyFont="1" applyFill="1" applyBorder="1"/>
    <x:xf numFmtId="0" fontId="2" fillId="3" borderId="0" xfId="0" applyNumberFormat="1" applyFont="1" applyFill="1" applyBorder="1" applyAlignment="1">
      <x:alignment wrapText="1"/>
    </x:xf>
    <x:xf numFmtId="0" fontId="2" fillId="3" borderId="0" xfId="0" applyNumberFormat="1" applyFont="1" applyFill="1" applyBorder="1" applyAlignment="1">
      <x:alignment vertical="center" wrapText="1"/>
    </x:xf>
    <x:xf numFmtId="0" fontId="0" fillId="4" borderId="0" xfId="0" applyNumberFormat="1" applyFont="1" applyFill="1" applyBorder="1"/>
    <x:xf numFmtId="0" fontId="3" fillId="4" borderId="0" xfId="0" applyNumberFormat="1" applyFont="1" applyFill="1" applyBorder="1"/>
    <x:xf numFmtId="0" fontId="3" fillId="4" borderId="0" xfId="0" applyNumberFormat="1" applyFont="1" applyFill="1" applyBorder="1" applyAlignment="1">
      <x:alignment wrapText="1"/>
    </x:xf>
    <x:xf numFmtId="0" fontId="3" fillId="4" borderId="0" xfId="0" applyNumberFormat="1" applyFont="1" applyFill="1" applyBorder="1" applyAlignment="1">
      <x:alignment vertical="center" wrapText="1"/>
    </x:xf>
    <x:xf numFmtId="0" fontId="0" fillId="5" borderId="0" xfId="0" applyNumberFormat="1" applyFont="1" applyFill="1" applyBorder="1"/>
    <x:xf numFmtId="0" fontId="4" fillId="5" borderId="0" xfId="0" applyNumberFormat="1" applyFont="1" applyFill="1" applyBorder="1"/>
    <x:xf numFmtId="0" fontId="4" fillId="5" borderId="1" xfId="0" applyNumberFormat="1" applyFont="1" applyFill="1" applyBorder="1"/>
    <x:xf numFmtId="0" fontId="4" fillId="5" borderId="1" xfId="0" applyNumberFormat="1" applyFont="1" applyFill="1" applyBorder="1" applyAlignment="1">
      <x:alignment wrapText="1"/>
    </x:xf>
    <x:xf numFmtId="0" fontId="4" fillId="5" borderId="1" xfId="0" applyNumberFormat="1" applyFont="1" applyFill="1" applyBorder="1" applyAlignment="1">
      <x:alignment vertical="center" wrapText="1"/>
    </x:xf>
    <x:xf numFmtId="0" fontId="0" fillId="6" borderId="0" xfId="0" applyNumberFormat="1" applyFont="1" applyFill="1" applyBorder="1"/>
    <x:xf numFmtId="0" fontId="5" fillId="6" borderId="0" xfId="0" applyNumberFormat="1" applyFont="1" applyFill="1" applyBorder="1"/>
    <x:xf numFmtId="0" fontId="5" fillId="6" borderId="2" xfId="0" applyNumberFormat="1" applyFont="1" applyFill="1" applyBorder="1"/>
    <x:xf numFmtId="0" fontId="5" fillId="6" borderId="3" xfId="0" applyNumberFormat="1" applyFont="1" applyFill="1" applyBorder="1"/>
    <x:xf numFmtId="0" fontId="5" fillId="6" borderId="4" xfId="0" applyNumberFormat="1" applyFont="1" applyFill="1" applyBorder="1"/>
    <x:xf numFmtId="0" fontId="5" fillId="6" borderId="2" xfId="0" applyNumberFormat="1" applyFont="1" applyFill="1" applyBorder="1" applyAlignment="1">
      <x:alignment wrapText="1"/>
    </x:xf>
    <x:xf numFmtId="0" fontId="5" fillId="6" borderId="3" xfId="0" applyNumberFormat="1" applyFont="1" applyFill="1" applyBorder="1" applyAlignment="1">
      <x:alignment wrapText="1"/>
    </x:xf>
    <x:xf numFmtId="0" fontId="5" fillId="6" borderId="4" xfId="0" applyNumberFormat="1" applyFont="1" applyFill="1" applyBorder="1" applyAlignment="1">
      <x:alignment wrapText="1"/>
    </x:xf>
    <x:xf numFmtId="0" fontId="5" fillId="6" borderId="2" xfId="0" applyNumberFormat="1" applyFont="1" applyFill="1" applyBorder="1" applyAlignment="1">
      <x:alignment vertical="top" wrapText="1"/>
    </x:xf>
    <x:xf numFmtId="0" fontId="5" fillId="6" borderId="3" xfId="0" applyNumberFormat="1" applyFont="1" applyFill="1" applyBorder="1" applyAlignment="1">
      <x:alignment vertical="top" wrapText="1"/>
    </x:xf>
    <x:xf numFmtId="0" fontId="5" fillId="6" borderId="4" xfId="0" applyNumberFormat="1" applyFont="1" applyFill="1" applyBorder="1" applyAlignment="1">
      <x:alignment vertical="top" wrapText="1"/>
    </x:xf>
    <x:xf numFmtId="0" fontId="6" fillId="3" borderId="0" xfId="0" applyNumberFormat="1" applyFont="1" applyFill="1" applyBorder="1"/>
    <x:xf numFmtId="0" fontId="6" fillId="3" borderId="0" xfId="0" applyNumberFormat="1" applyFont="1" applyFill="1" applyBorder="1" applyAlignment="1">
      <x:alignment vertical="center"/>
    </x:xf>
    <x:xf numFmtId="0" fontId="0" fillId="7" borderId="0" xfId="0" applyNumberFormat="1" applyFont="1" applyFill="1" applyBorder="1"/>
    <x:xf numFmtId="0" fontId="5" fillId="7" borderId="0" xfId="0" applyNumberFormat="1" applyFont="1" applyFill="1" applyBorder="1"/>
    <x:xf numFmtId="0" fontId="5" fillId="7" borderId="2" xfId="0" applyNumberFormat="1" applyFont="1" applyFill="1" applyBorder="1"/>
    <x:xf numFmtId="0" fontId="5" fillId="7" borderId="3" xfId="0" applyNumberFormat="1" applyFont="1" applyFill="1" applyBorder="1"/>
    <x:xf numFmtId="0" fontId="5" fillId="7" borderId="4" xfId="0" applyNumberFormat="1" applyFont="1" applyFill="1" applyBorder="1"/>
    <x:xf numFmtId="0" fontId="5" fillId="7" borderId="2" xfId="0" applyNumberFormat="1" applyFont="1" applyFill="1" applyBorder="1" applyAlignment="1">
      <x:alignment wrapText="1"/>
    </x:xf>
    <x:xf numFmtId="0" fontId="5" fillId="7" borderId="3" xfId="0" applyNumberFormat="1" applyFont="1" applyFill="1" applyBorder="1" applyAlignment="1">
      <x:alignment wrapText="1"/>
    </x:xf>
    <x:xf numFmtId="0" fontId="5" fillId="7" borderId="4" xfId="0" applyNumberFormat="1" applyFont="1" applyFill="1" applyBorder="1" applyAlignment="1">
      <x:alignment wrapText="1"/>
    </x:xf>
    <x:xf numFmtId="0" fontId="5" fillId="7" borderId="2" xfId="0" applyNumberFormat="1" applyFont="1" applyFill="1" applyBorder="1" applyAlignment="1">
      <x:alignment vertical="center" wrapText="1"/>
    </x:xf>
    <x:xf numFmtId="0" fontId="5" fillId="7" borderId="3" xfId="0" applyNumberFormat="1" applyFont="1" applyFill="1" applyBorder="1" applyAlignment="1">
      <x:alignment vertical="center" wrapText="1"/>
    </x:xf>
    <x:xf numFmtId="0" fontId="5" fillId="7" borderId="4" xfId="0" applyNumberFormat="1" applyFont="1" applyFill="1" applyBorder="1" applyAlignment="1">
      <x:alignment vertical="center" wrapText="1"/>
    </x:xf>
    <x:xf numFmtId="0" fontId="5" fillId="3" borderId="2" xfId="0" applyNumberFormat="1" applyFont="1" applyFill="1" applyBorder="1" applyAlignment="1">
      <x:alignment vertical="center" wrapText="1"/>
    </x:xf>
    <x:xf numFmtId="0" fontId="5" fillId="3" borderId="3" xfId="0" applyNumberFormat="1" applyFont="1" applyFill="1" applyBorder="1" applyAlignment="1">
      <x:alignment vertical="center" wrapText="1"/>
    </x:xf>
    <x:xf numFmtId="0" fontId="5" fillId="3" borderId="4" xfId="0" applyNumberFormat="1" applyFont="1" applyFill="1" applyBorder="1" applyAlignment="1">
      <x:alignment vertical="center" wrapText="1"/>
    </x:xf>
    <x:xf numFmtId="0" fontId="6" fillId="3" borderId="2" xfId="0" applyNumberFormat="1" applyFont="1" applyFill="1" applyBorder="1" applyAlignment="1">
      <x:alignment vertical="center" wrapText="1"/>
    </x:xf>
    <x:xf numFmtId="0" fontId="6" fillId="3" borderId="3" xfId="0" applyNumberFormat="1" applyFont="1" applyFill="1" applyBorder="1" applyAlignment="1">
      <x:alignment vertical="center" wrapText="1"/>
    </x:xf>
    <x:xf numFmtId="0" fontId="6" fillId="3" borderId="4" xfId="0" applyNumberFormat="1" applyFont="1" applyFill="1" applyBorder="1" applyAlignment="1">
      <x:alignment vertical="center" wrapText="1"/>
    </x:xf>
    <x:xf numFmtId="0" fontId="6" fillId="3" borderId="2" xfId="0" applyNumberFormat="1" applyFont="1" applyFill="1" applyBorder="1" applyAlignment="1">
      <x:alignment horizontal="center" vertical="center" wrapText="1"/>
    </x:xf>
    <x:xf numFmtId="0" fontId="6" fillId="3" borderId="3" xfId="0" applyNumberFormat="1" applyFont="1" applyFill="1" applyBorder="1" applyAlignment="1">
      <x:alignment horizontal="center" vertical="center" wrapText="1"/>
    </x:xf>
    <x:xf numFmtId="0" fontId="6" fillId="3" borderId="4" xfId="0" applyNumberFormat="1" applyFont="1" applyFill="1" applyBorder="1" applyAlignment="1">
      <x:alignment horizontal="center" vertical="center" wrapText="1"/>
    </x:xf>
    <x:xf numFmtId="0" fontId="7" fillId="6" borderId="0" xfId="0" applyNumberFormat="1" applyFont="1" applyFill="1" applyBorder="1"/>
    <x:xf numFmtId="0" fontId="7" fillId="6" borderId="5" xfId="0" applyNumberFormat="1" applyFont="1" applyFill="1" applyBorder="1"/>
    <x:xf numFmtId="0" fontId="7" fillId="6" borderId="5" xfId="0" applyNumberFormat="1" applyFont="1" applyFill="1" applyBorder="1" applyAlignment="1">
      <x:alignment horizontal="center"/>
    </x:xf>
    <x:xf numFmtId="0" fontId="7" fillId="6" borderId="5" xfId="0" applyNumberFormat="1" applyFont="1" applyFill="1" applyBorder="1" applyAlignment="1">
      <x:alignment horizontal="center" vertical="center"/>
    </x:xf>
    <x:xf numFmtId="0" fontId="0" fillId="8" borderId="0" xfId="0" applyNumberFormat="1" applyFont="1" applyFill="1" applyBorder="1"/>
    <x:xf numFmtId="0" fontId="8" fillId="8" borderId="0" xfId="0" applyNumberFormat="1" applyFont="1" applyFill="1" applyBorder="1"/>
    <x:xf numFmtId="0" fontId="8" fillId="8" borderId="0" xfId="0" applyNumberFormat="1" applyFont="1" applyFill="1" applyBorder="1" applyAlignment="1">
      <x:alignment horizontal="center"/>
    </x:xf>
    <x:xf numFmtId="0" fontId="4" fillId="3" borderId="0" xfId="0" applyNumberFormat="1" applyFont="1" applyFill="1" applyBorder="1"/>
    <x:xf numFmtId="0" fontId="4" fillId="3" borderId="0" xfId="0" applyNumberFormat="1" applyFont="1" applyFill="1" applyBorder="1" applyAlignment="1">
      <x:alignment horizontal="center"/>
    </x:xf>
    <x:xf numFmtId="0" fontId="4" fillId="3" borderId="0" xfId="0" applyNumberFormat="1" applyFont="1" applyFill="1" applyBorder="1" applyAlignment="1">
      <x:alignment horizontal="center" vertical="center"/>
    </x:xf>
    <x:xf numFmtId="0" fontId="9" fillId="6" borderId="0" xfId="0" applyNumberFormat="1" applyFont="1" applyFill="1" applyBorder="1"/>
    <x:xf numFmtId="0" fontId="9" fillId="6" borderId="5" xfId="0" applyNumberFormat="1" applyFont="1" applyFill="1" applyBorder="1"/>
    <x:xf numFmtId="0" fontId="9" fillId="6" borderId="5" xfId="0" applyNumberFormat="1" applyFont="1" applyFill="1" applyBorder="1" applyAlignment="1">
      <x:alignment horizontal="center"/>
    </x:xf>
    <x:xf numFmtId="0" fontId="9" fillId="6" borderId="5" xfId="0" applyNumberFormat="1" applyFont="1" applyFill="1" applyBorder="1" applyAlignment="1">
      <x:alignment horizontal="center" vertical="center"/>
    </x:xf>
    <x:xf numFmtId="0" fontId="4" fillId="5" borderId="0" xfId="0" applyNumberFormat="1" applyFont="1" applyFill="1" applyBorder="1" applyAlignment="1">
      <x:alignment horizontal="center"/>
    </x:xf>
    <x:xf numFmtId="0" fontId="4" fillId="5" borderId="0" xfId="0" applyNumberFormat="1" applyFont="1" applyFill="1" applyBorder="1" applyAlignment="1">
      <x:alignment horizontal="center" vertical="center"/>
    </x:xf>
    <x:xf numFmtId="0" fontId="0" fillId="9" borderId="0" xfId="0" applyNumberFormat="1" applyFont="1" applyFill="1" applyBorder="1"/>
    <x:xf numFmtId="0" fontId="4" fillId="9" borderId="0" xfId="0" applyNumberFormat="1" applyFont="1" applyFill="1" applyBorder="1"/>
    <x:xf numFmtId="0" fontId="4" fillId="9" borderId="0" xfId="0" applyNumberFormat="1" applyFont="1" applyFill="1" applyBorder="1" applyAlignment="1">
      <x:alignment horizontal="center"/>
    </x:xf>
    <x:xf numFmtId="0" fontId="4" fillId="9" borderId="0" xfId="0" applyNumberFormat="1" applyFont="1" applyFill="1" applyBorder="1" applyAlignment="1">
      <x:alignment horizontal="center" vertical="center"/>
    </x:xf>
    <x:xf numFmtId="0" fontId="0" fillId="10" borderId="0" xfId="0" applyNumberFormat="1" applyFont="1" applyFill="1" applyBorder="1"/>
    <x:xf numFmtId="0" fontId="4" fillId="10" borderId="0" xfId="0" applyNumberFormat="1" applyFont="1" applyFill="1" applyBorder="1"/>
    <x:xf numFmtId="0" fontId="4" fillId="10" borderId="0" xfId="0" applyNumberFormat="1" applyFont="1" applyFill="1" applyBorder="1" applyAlignment="1">
      <x:alignment horizontal="center"/>
    </x:xf>
    <x:xf numFmtId="0" fontId="4" fillId="10" borderId="0" xfId="0" applyNumberFormat="1" applyFont="1" applyFill="1" applyBorder="1" applyAlignment="1">
      <x:alignment horizontal="center" vertical="center"/>
    </x:xf>
    <x:xf numFmtId="0" fontId="0" fillId="11" borderId="0" xfId="0" applyNumberFormat="1" applyFont="1" applyFill="1" applyBorder="1"/>
    <x:xf numFmtId="0" fontId="4" fillId="11" borderId="0" xfId="0" applyNumberFormat="1" applyFont="1" applyFill="1" applyBorder="1"/>
    <x:xf numFmtId="0" fontId="4" fillId="11" borderId="0" xfId="0" applyNumberFormat="1" applyFont="1" applyFill="1" applyBorder="1" applyAlignment="1">
      <x:alignment horizontal="center"/>
    </x:xf>
    <x:xf numFmtId="0" fontId="4" fillId="11" borderId="0" xfId="0" applyNumberFormat="1" applyFont="1" applyFill="1" applyBorder="1" applyAlignment="1">
      <x:alignment horizontal="center" vertical="center"/>
    </x:xf>
    <x:xf numFmtId="0" fontId="0" fillId="12" borderId="0" xfId="0" applyNumberFormat="1" applyFont="1" applyFill="1" applyBorder="1"/>
    <x:xf numFmtId="0" fontId="4" fillId="12" borderId="0" xfId="0" applyNumberFormat="1" applyFont="1" applyFill="1" applyBorder="1"/>
    <x:xf numFmtId="0" fontId="4" fillId="12" borderId="0" xfId="0" applyNumberFormat="1" applyFont="1" applyFill="1" applyBorder="1" applyAlignment="1">
      <x:alignment horizontal="center"/>
    </x:xf>
    <x:xf numFmtId="0" fontId="4" fillId="12" borderId="0" xfId="0" applyNumberFormat="1" applyFont="1" applyFill="1" applyBorder="1" applyAlignment="1">
      <x:alignment horizontal="center" vertical="center"/>
    </x:xf>
    <x:xf numFmtId="200" fontId="9" fillId="6" borderId="5" xfId="0" applyNumberFormat="1" applyFont="1" applyFill="1" applyBorder="1" applyAlignment="1">
      <x:alignment horizontal="center" vertical="center"/>
    </x:xf>
    <x:xf numFmtId="200" fontId="0" fillId="0" borderId="0" xfId="0" applyNumberFormat="1" applyFont="1" applyFill="1" applyBorder="1"/>
    <x:xf numFmtId="0" fontId="10" fillId="6" borderId="0" xfId="0" applyNumberFormat="1" applyFont="1" applyFill="1" applyBorder="1"/>
    <x:xf numFmtId="0" fontId="10" fillId="6" borderId="2" xfId="0" applyNumberFormat="1" applyFont="1" applyFill="1" applyBorder="1"/>
    <x:xf numFmtId="0" fontId="10" fillId="6" borderId="3" xfId="0" applyNumberFormat="1" applyFont="1" applyFill="1" applyBorder="1"/>
    <x:xf numFmtId="0" fontId="10" fillId="6" borderId="4" xfId="0" applyNumberFormat="1" applyFont="1" applyFill="1" applyBorder="1"/>
    <x:xf numFmtId="0" fontId="10" fillId="6" borderId="2" xfId="0" applyNumberFormat="1" applyFont="1" applyFill="1" applyBorder="1" applyAlignment="1">
      <x:alignment wrapText="1"/>
    </x:xf>
    <x:xf numFmtId="0" fontId="10" fillId="6" borderId="3" xfId="0" applyNumberFormat="1" applyFont="1" applyFill="1" applyBorder="1" applyAlignment="1">
      <x:alignment wrapText="1"/>
    </x:xf>
    <x:xf numFmtId="0" fontId="10" fillId="6" borderId="4" xfId="0" applyNumberFormat="1" applyFont="1" applyFill="1" applyBorder="1" applyAlignment="1">
      <x:alignment wrapText="1"/>
    </x:xf>
    <x:xf numFmtId="0" fontId="10" fillId="6" borderId="2" xfId="0" applyNumberFormat="1" applyFont="1" applyFill="1" applyBorder="1" applyAlignment="1">
      <x:alignment vertical="top" wrapText="1"/>
    </x:xf>
    <x:xf numFmtId="0" fontId="10" fillId="6" borderId="3" xfId="0" applyNumberFormat="1" applyFont="1" applyFill="1" applyBorder="1" applyAlignment="1">
      <x:alignment vertical="top" wrapText="1"/>
    </x:xf>
    <x:xf numFmtId="0" fontId="10" fillId="6" borderId="4" xfId="0" applyNumberFormat="1" applyFont="1" applyFill="1" applyBorder="1" applyAlignment="1">
      <x:alignment vertical="top" wrapText="1"/>
    </x:xf>
    <x:xf numFmtId="0" fontId="10" fillId="13" borderId="2" xfId="0" applyNumberFormat="1" applyFont="1" applyFill="1" applyBorder="1" applyAlignment="1">
      <x:alignment vertical="top" wrapText="1"/>
    </x:xf>
    <x:xf numFmtId="0" fontId="10" fillId="13" borderId="3" xfId="0" applyNumberFormat="1" applyFont="1" applyFill="1" applyBorder="1" applyAlignment="1">
      <x:alignment vertical="top" wrapText="1"/>
    </x:xf>
    <x:xf numFmtId="0" fontId="10" fillId="13" borderId="4" xfId="0" applyNumberFormat="1" applyFont="1" applyFill="1" applyBorder="1" applyAlignment="1">
      <x:alignment vertical="top" wrapText="1"/>
    </x:xf>
    <x:xf numFmtId="201" fontId="10" fillId="13" borderId="2" xfId="0" applyNumberFormat="1" applyFont="1" applyFill="1" applyBorder="1" applyAlignment="1">
      <x:alignment vertical="top" wrapText="1"/>
    </x:xf>
    <x:xf numFmtId="201" fontId="10" fillId="13" borderId="3" xfId="0" applyNumberFormat="1" applyFont="1" applyFill="1" applyBorder="1" applyAlignment="1">
      <x:alignment vertical="top" wrapText="1"/>
    </x:xf>
    <x:xf numFmtId="201" fontId="10" fillId="13" borderId="4" xfId="0" applyNumberFormat="1" applyFont="1" applyFill="1" applyBorder="1" applyAlignment="1">
      <x:alignment vertical="top" wrapText="1"/>
    </x:xf>
    <x:xf numFmtId="0" fontId="11" fillId="8" borderId="0" xfId="0" applyNumberFormat="1" applyFont="1" applyFill="1" applyBorder="1"/>
    <x:xf numFmtId="0" fontId="10" fillId="14" borderId="2" xfId="0" applyNumberFormat="1" applyFont="1" applyFill="1" applyBorder="1" applyAlignment="1">
      <x:alignment vertical="top" wrapText="1"/>
    </x:xf>
    <x:xf numFmtId="0" fontId="10" fillId="14" borderId="3" xfId="0" applyNumberFormat="1" applyFont="1" applyFill="1" applyBorder="1" applyAlignment="1">
      <x:alignment vertical="top" wrapText="1"/>
    </x:xf>
    <x:xf numFmtId="0" fontId="10" fillId="14" borderId="4" xfId="0" applyNumberFormat="1" applyFont="1" applyFill="1" applyBorder="1" applyAlignment="1">
      <x:alignment vertical="top" wrapText="1"/>
    </x:xf>
    <x:xf numFmtId="0" fontId="12" fillId="14" borderId="2" xfId="0" applyNumberFormat="1" applyFont="1" applyFill="1" applyBorder="1" applyAlignment="1">
      <x:alignment vertical="top" wrapText="1"/>
    </x:xf>
    <x:xf numFmtId="0" fontId="12" fillId="14" borderId="3" xfId="0" applyNumberFormat="1" applyFont="1" applyFill="1" applyBorder="1" applyAlignment="1">
      <x:alignment vertical="top" wrapText="1"/>
    </x:xf>
    <x:xf numFmtId="0" fontId="12" fillId="14" borderId="4" xfId="0" applyNumberFormat="1" applyFont="1" applyFill="1" applyBorder="1" applyAlignment="1">
      <x:alignment vertical="top" wrapText="1"/>
    </x:xf>
    <x:xf numFmtId="0" fontId="5" fillId="13" borderId="2" xfId="0" applyNumberFormat="1" applyFont="1" applyFill="1" applyBorder="1" applyAlignment="1">
      <x:alignment vertical="top" wrapText="1"/>
    </x:xf>
    <x:xf numFmtId="0" fontId="5" fillId="13" borderId="3" xfId="0" applyNumberFormat="1" applyFont="1" applyFill="1" applyBorder="1" applyAlignment="1">
      <x:alignment vertical="top" wrapText="1"/>
    </x:xf>
    <x:xf numFmtId="0" fontId="5" fillId="13" borderId="4" xfId="0" applyNumberFormat="1" applyFont="1" applyFill="1" applyBorder="1" applyAlignment="1">
      <x:alignment vertical="top" wrapText="1"/>
    </x:xf>
    <x:xf numFmtId="0" fontId="13" fillId="7" borderId="0" xfId="0" applyNumberFormat="1" applyFont="1" applyFill="1" applyBorder="1"/>
    <x:xf numFmtId="0" fontId="13" fillId="7" borderId="6" xfId="0" applyNumberFormat="1" applyFont="1" applyFill="1" applyBorder="1"/>
    <x:xf numFmtId="0" fontId="13" fillId="7" borderId="7" xfId="0" applyNumberFormat="1" applyFont="1" applyFill="1" applyBorder="1"/>
    <x:xf numFmtId="0" fontId="13" fillId="7" borderId="8" xfId="0" applyNumberFormat="1" applyFont="1" applyFill="1" applyBorder="1"/>
    <x:xf numFmtId="0" fontId="13" fillId="7" borderId="9" xfId="0" applyNumberFormat="1" applyFont="1" applyFill="1" applyBorder="1"/>
    <x:xf numFmtId="0" fontId="13" fillId="7" borderId="10" xfId="0" applyNumberFormat="1" applyFont="1" applyFill="1" applyBorder="1"/>
    <x:xf numFmtId="0" fontId="13" fillId="7" borderId="11" xfId="0" applyNumberFormat="1" applyFont="1" applyFill="1" applyBorder="1"/>
    <x:xf numFmtId="0" fontId="13" fillId="7" borderId="6" xfId="0" applyNumberFormat="1" applyFont="1" applyFill="1" applyBorder="1" applyAlignment="1">
      <x:alignment wrapText="1"/>
    </x:xf>
    <x:xf numFmtId="0" fontId="13" fillId="7" borderId="7" xfId="0" applyNumberFormat="1" applyFont="1" applyFill="1" applyBorder="1" applyAlignment="1">
      <x:alignment wrapText="1"/>
    </x:xf>
    <x:xf numFmtId="0" fontId="13" fillId="7" borderId="8" xfId="0" applyNumberFormat="1" applyFont="1" applyFill="1" applyBorder="1" applyAlignment="1">
      <x:alignment wrapText="1"/>
    </x:xf>
    <x:xf numFmtId="0" fontId="13" fillId="7" borderId="9" xfId="0" applyNumberFormat="1" applyFont="1" applyFill="1" applyBorder="1" applyAlignment="1">
      <x:alignment wrapText="1"/>
    </x:xf>
    <x:xf numFmtId="0" fontId="13" fillId="7" borderId="10" xfId="0" applyNumberFormat="1" applyFont="1" applyFill="1" applyBorder="1" applyAlignment="1">
      <x:alignment wrapText="1"/>
    </x:xf>
    <x:xf numFmtId="0" fontId="13" fillId="7" borderId="11" xfId="0" applyNumberFormat="1" applyFont="1" applyFill="1" applyBorder="1" applyAlignment="1">
      <x:alignment wrapText="1"/>
    </x:xf>
    <x:xf numFmtId="0" fontId="13" fillId="7" borderId="6" xfId="0" applyNumberFormat="1" applyFont="1" applyFill="1" applyBorder="1" applyAlignment="1">
      <x:alignment vertical="center" wrapText="1"/>
    </x:xf>
    <x:xf numFmtId="0" fontId="13" fillId="7" borderId="7" xfId="0" applyNumberFormat="1" applyFont="1" applyFill="1" applyBorder="1" applyAlignment="1">
      <x:alignment vertical="center" wrapText="1"/>
    </x:xf>
    <x:xf numFmtId="0" fontId="13" fillId="7" borderId="8" xfId="0" applyNumberFormat="1" applyFont="1" applyFill="1" applyBorder="1" applyAlignment="1">
      <x:alignment vertical="center" wrapText="1"/>
    </x:xf>
    <x:xf numFmtId="0" fontId="13" fillId="7" borderId="9" xfId="0" applyNumberFormat="1" applyFont="1" applyFill="1" applyBorder="1" applyAlignment="1">
      <x:alignment vertical="center" wrapText="1"/>
    </x:xf>
    <x:xf numFmtId="0" fontId="13" fillId="7" borderId="10" xfId="0" applyNumberFormat="1" applyFont="1" applyFill="1" applyBorder="1" applyAlignment="1">
      <x:alignment vertical="center" wrapText="1"/>
    </x:xf>
    <x:xf numFmtId="0" fontId="13" fillId="7" borderId="11" xfId="0" applyNumberFormat="1" applyFont="1" applyFill="1" applyBorder="1" applyAlignment="1">
      <x:alignment vertical="center" wrapText="1"/>
    </x:xf>
    <x:xf numFmtId="0" fontId="14" fillId="7" borderId="6" xfId="0" applyNumberFormat="1" applyFont="1" applyFill="1" applyBorder="1" applyAlignment="1">
      <x:alignment vertical="center" wrapText="1"/>
    </x:xf>
    <x:xf numFmtId="0" fontId="14" fillId="7" borderId="9" xfId="0" applyNumberFormat="1" applyFont="1" applyFill="1" applyBorder="1" applyAlignment="1">
      <x:alignment vertical="center" wrapText="1"/>
    </x:xf>
    <x:xf numFmtId="0" fontId="0" fillId="15" borderId="0" xfId="0" applyNumberFormat="1" applyFont="1" applyFill="1" applyBorder="1"/>
    <x:xf numFmtId="0" fontId="5" fillId="15" borderId="0" xfId="0" applyNumberFormat="1" applyFont="1" applyFill="1" applyBorder="1"/>
    <x:xf numFmtId="0" fontId="5" fillId="15" borderId="0" xfId="0" applyNumberFormat="1" applyFont="1" applyFill="1" applyBorder="1" applyAlignment="1">
      <x:alignment wrapText="1"/>
    </x:xf>
    <x:xf numFmtId="0" fontId="5" fillId="15" borderId="0" xfId="0" applyNumberFormat="1" applyFont="1" applyFill="1" applyBorder="1" applyAlignment="1">
      <x:alignment vertical="center" wrapText="1"/>
    </x:xf>
  </x:cellXfs>
  <x:cellStyles count="1">
    <x:cellStyle name="Normal" xfId="0"/>
  </x:cellStyles>
  <x:dxfs count="39">
    <x:dxf>
      <x:font>
        <x:b/>
        <x:color rgb="FF25775B"/>
      </x:font>
      <x:fill>
        <x:patternFill patternType="solid">
          <x:bgColor rgb="FFE6F3ED"/>
        </x:patternFill>
      </x:fill>
    </x:dxf>
    <x:dxf>
      <x:font>
        <x:b/>
        <x:color rgb="FFA96B10"/>
      </x:font>
      <x:fill>
        <x:patternFill patternType="solid">
          <x:bgColor rgb="FFFFF2D8"/>
        </x:patternFill>
      </x:fill>
    </x:dxf>
    <x:dxf>
      <x:font>
        <x:b/>
        <x:color rgb="FFA93628"/>
      </x:font>
      <x:fill>
        <x:patternFill patternType="solid">
          <x:bgColor rgb="FFF8E9E6"/>
        </x:patternFill>
      </x:fill>
    </x:dxf>
    <x:dxf>
      <x:font>
        <x:b/>
        <x:color rgb="FF25775B"/>
      </x:font>
      <x:fill>
        <x:patternFill patternType="solid">
          <x:bgColor rgb="FFE6F3ED"/>
        </x:patternFill>
      </x:fill>
    </x:dxf>
    <x:dxf>
      <x:font>
        <x:b/>
        <x:color rgb="FFA96B10"/>
      </x:font>
      <x:fill>
        <x:patternFill patternType="solid">
          <x:bgColor rgb="FFFFF2D8"/>
        </x:patternFill>
      </x:fill>
    </x:dxf>
    <x:dxf>
      <x:font>
        <x:b/>
        <x:color rgb="FFA93628"/>
      </x:font>
      <x:fill>
        <x:patternFill patternType="solid">
          <x:bgColor rgb="FFF8E9E6"/>
        </x:patternFill>
      </x:fill>
    </x:dxf>
    <x:dxf>
      <x:font>
        <x:b/>
        <x:color rgb="FFA93628"/>
      </x:font>
      <x:fill>
        <x:patternFill patternType="solid">
          <x:bgColor rgb="FFF8E9E6"/>
        </x:patternFill>
      </x:fill>
    </x:dxf>
    <x:dxf>
      <x:font>
        <x:b/>
        <x:color rgb="FFA96B10"/>
      </x:font>
      <x:fill>
        <x:patternFill patternType="solid">
          <x:bgColor rgb="FFFFF2D8"/>
        </x:patternFill>
      </x:fill>
    </x:dxf>
    <x:dxf>
      <x:font>
        <x:b/>
        <x:color rgb="FF25775B"/>
      </x:font>
      <x:fill>
        <x:patternFill patternType="solid">
          <x:bgColor rgb="FFE6F3ED"/>
        </x:patternFill>
      </x:fill>
    </x:dxf>
    <x:dxf>
      <x:font>
        <x:b/>
        <x:color rgb="FF25775B"/>
      </x:font>
      <x:fill>
        <x:patternFill patternType="solid">
          <x:bgColor rgb="FFE6F3ED"/>
        </x:patternFill>
      </x:fill>
    </x:dxf>
    <x:dxf>
      <x:font>
        <x:b/>
        <x:color rgb="FFA96B10"/>
      </x:font>
      <x:fill>
        <x:patternFill patternType="solid">
          <x:bgColor rgb="FFFFF2D8"/>
        </x:patternFill>
      </x:fill>
    </x:dxf>
    <x:dxf>
      <x:font>
        <x:b/>
        <x:color rgb="FFA93628"/>
      </x:font>
      <x:fill>
        <x:patternFill patternType="solid">
          <x:bgColor rgb="FFF8E9E6"/>
        </x:patternFill>
      </x:fill>
    </x:dxf>
    <x:dxf>
      <x:font>
        <x:b/>
        <x:color rgb="FF25775B"/>
      </x:font>
      <x:fill>
        <x:patternFill patternType="solid">
          <x:bgColor rgb="FFE6F3ED"/>
        </x:patternFill>
      </x:fill>
    </x:dxf>
    <x:dxf>
      <x:font>
        <x:b/>
        <x:color rgb="FFA96B10"/>
      </x:font>
      <x:fill>
        <x:patternFill patternType="solid">
          <x:bgColor rgb="FFFFF2D8"/>
        </x:patternFill>
      </x:fill>
    </x:dxf>
    <x:dxf>
      <x:font>
        <x:b/>
        <x:color rgb="FFA93628"/>
      </x:font>
      <x:fill>
        <x:patternFill patternType="solid">
          <x:bgColor rgb="FFF8E9E6"/>
        </x:patternFill>
      </x:fill>
    </x:dxf>
    <x:dxf>
      <x:font>
        <x:b/>
        <x:color rgb="FF25775B"/>
      </x:font>
      <x:fill>
        <x:patternFill patternType="solid">
          <x:bgColor rgb="FFE6F3ED"/>
        </x:patternFill>
      </x:fill>
    </x:dxf>
    <x:dxf>
      <x:font>
        <x:b/>
        <x:color rgb="FFA96B10"/>
      </x:font>
      <x:fill>
        <x:patternFill patternType="solid">
          <x:bgColor rgb="FFFFF2D8"/>
        </x:patternFill>
      </x:fill>
    </x:dxf>
    <x:dxf>
      <x:font>
        <x:b/>
        <x:color rgb="FFA93628"/>
      </x:font>
      <x:fill>
        <x:patternFill patternType="solid">
          <x:bgColor rgb="FFF8E9E6"/>
        </x:patternFill>
      </x:fill>
    </x:dxf>
    <x:dxf>
      <x:font>
        <x:b/>
        <x:color rgb="FF25775B"/>
      </x:font>
      <x:fill>
        <x:patternFill patternType="solid">
          <x:bgColor rgb="FFE6F3ED"/>
        </x:patternFill>
      </x:fill>
    </x:dxf>
    <x:dxf>
      <x:font>
        <x:b/>
        <x:color rgb="FFA96B10"/>
      </x:font>
      <x:fill>
        <x:patternFill patternType="solid">
          <x:bgColor rgb="FFFFF2D8"/>
        </x:patternFill>
      </x:fill>
    </x:dxf>
    <x:dxf>
      <x:font>
        <x:b/>
        <x:color rgb="FFA93628"/>
      </x:font>
      <x:fill>
        <x:patternFill patternType="solid">
          <x:bgColor rgb="FFF8E9E6"/>
        </x:patternFill>
      </x:fill>
    </x:dxf>
    <x:dxf>
      <x:font>
        <x:b/>
        <x:color rgb="FFA93628"/>
      </x:font>
      <x:fill>
        <x:patternFill patternType="solid">
          <x:bgColor rgb="FFF8E9E6"/>
        </x:patternFill>
      </x:fill>
    </x:dxf>
    <x:dxf>
      <x:font>
        <x:b/>
        <x:color rgb="FFA96B10"/>
      </x:font>
      <x:fill>
        <x:patternFill patternType="solid">
          <x:bgColor rgb="FFFFF2D8"/>
        </x:patternFill>
      </x:fill>
    </x:dxf>
    <x:dxf>
      <x:font>
        <x:b/>
        <x:color rgb="FF25775B"/>
      </x:font>
      <x:fill>
        <x:patternFill patternType="solid">
          <x:bgColor rgb="FFE6F3ED"/>
        </x:patternFill>
      </x:fill>
    </x:dxf>
    <x:dxf>
      <x:font>
        <x:b/>
        <x:color rgb="FF25775B"/>
      </x:font>
      <x:fill>
        <x:patternFill patternType="solid">
          <x:bgColor rgb="FFE6F3ED"/>
        </x:patternFill>
      </x:fill>
    </x:dxf>
    <x:dxf>
      <x:font>
        <x:b/>
        <x:color rgb="FFA96B10"/>
      </x:font>
      <x:fill>
        <x:patternFill patternType="solid">
          <x:bgColor rgb="FFFFF2D8"/>
        </x:patternFill>
      </x:fill>
    </x:dxf>
    <x:dxf>
      <x:font>
        <x:b/>
        <x:color rgb="FFA93628"/>
      </x:font>
      <x:fill>
        <x:patternFill patternType="solid">
          <x:bgColor rgb="FFF8E9E6"/>
        </x:patternFill>
      </x:fill>
    </x:dxf>
    <x:dxf>
      <x:font>
        <x:b/>
        <x:color rgb="FF25775B"/>
      </x:font>
      <x:fill>
        <x:patternFill patternType="solid">
          <x:bgColor rgb="FFE6F3ED"/>
        </x:patternFill>
      </x:fill>
    </x:dxf>
    <x:dxf>
      <x:font>
        <x:b/>
        <x:color rgb="FFA96B10"/>
      </x:font>
      <x:fill>
        <x:patternFill patternType="solid">
          <x:bgColor rgb="FFFFF2D8"/>
        </x:patternFill>
      </x:fill>
    </x:dxf>
    <x:dxf>
      <x:font>
        <x:b/>
        <x:color rgb="FFA93628"/>
      </x:font>
      <x:fill>
        <x:patternFill patternType="solid">
          <x:bgColor rgb="FFF8E9E6"/>
        </x:patternFill>
      </x:fill>
    </x:dxf>
    <x:dxf>
      <x:font>
        <x:b/>
        <x:color rgb="FFA93628"/>
      </x:font>
      <x:fill>
        <x:patternFill patternType="solid">
          <x:bgColor rgb="FFF8E9E6"/>
        </x:patternFill>
      </x:fill>
    </x:dxf>
    <x:dxf>
      <x:font>
        <x:b/>
        <x:color rgb="FFA96B10"/>
      </x:font>
      <x:fill>
        <x:patternFill patternType="solid">
          <x:bgColor rgb="FFFFF2D8"/>
        </x:patternFill>
      </x:fill>
    </x:dxf>
    <x:dxf>
      <x:font>
        <x:b/>
        <x:color rgb="FF25775B"/>
      </x:font>
      <x:fill>
        <x:patternFill patternType="solid">
          <x:bgColor rgb="FFE6F3ED"/>
        </x:patternFill>
      </x:fill>
    </x:dxf>
    <x:dxf>
      <x:font>
        <x:b/>
        <x:color rgb="FF25775B"/>
      </x:font>
      <x:fill>
        <x:patternFill patternType="solid">
          <x:bgColor rgb="FFE6F3ED"/>
        </x:patternFill>
      </x:fill>
    </x:dxf>
    <x:dxf>
      <x:font>
        <x:b/>
        <x:color rgb="FFA96B10"/>
      </x:font>
      <x:fill>
        <x:patternFill patternType="solid">
          <x:bgColor rgb="FFFFF2D8"/>
        </x:patternFill>
      </x:fill>
    </x:dxf>
    <x:dxf>
      <x:font>
        <x:b/>
        <x:color rgb="FFA93628"/>
      </x:font>
      <x:fill>
        <x:patternFill patternType="solid">
          <x:bgColor rgb="FFF8E9E6"/>
        </x:patternFill>
      </x:fill>
    </x:dxf>
    <x:dxf>
      <x:font>
        <x:b/>
        <x:color rgb="FF25775B"/>
      </x:font>
      <x:fill>
        <x:patternFill patternType="solid">
          <x:bgColor rgb="FFE6F3ED"/>
        </x:patternFill>
      </x:fill>
    </x:dxf>
    <x:dxf>
      <x:font>
        <x:b/>
        <x:color rgb="FFA96B10"/>
      </x:font>
      <x:fill>
        <x:patternFill patternType="solid">
          <x:bgColor rgb="FFFFF2D8"/>
        </x:patternFill>
      </x:fill>
    </x:dxf>
    <x:dxf>
      <x:font>
        <x:b/>
        <x:color rgb="FFA93628"/>
      </x:font>
      <x:fill>
        <x:patternFill patternType="solid">
          <x:bgColor rgb="FFF8E9E6"/>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8cf637301fc74185" /><Relationship Type="http://schemas.openxmlformats.org/officeDocument/2006/relationships/theme" Target="/xl/theme/theme1.xml" Id="Rd6d91ded8b594a2f" /><Relationship Type="http://schemas.openxmlformats.org/officeDocument/2006/relationships/sharedStrings" Target="/xl/sharedStrings.xml" Id="R1ae0d1735bdd4bdf" /><Relationship Type="http://schemas.openxmlformats.org/officeDocument/2006/relationships/worksheet" Target="/xl/worksheets/sheet1.xml" Id="R4659f37d7c23464d" /><Relationship Type="http://schemas.openxmlformats.org/officeDocument/2006/relationships/worksheet" Target="/xl/worksheets/sheet2.xml" Id="Rb8d6bdce301948b3" /><Relationship Type="http://schemas.openxmlformats.org/officeDocument/2006/relationships/worksheet" Target="/xl/worksheets/sheet3.xml" Id="R1ffd30c4ab024482" /><Relationship Type="http://schemas.openxmlformats.org/officeDocument/2006/relationships/worksheet" Target="/xl/worksheets/sheet4.xml" Id="R85d41c8d811f435d" /><Relationship Type="http://schemas.openxmlformats.org/officeDocument/2006/relationships/worksheet" Target="/xl/worksheets/sheet5.xml" Id="R7d5a1a6b131b4404" /><Relationship Type="http://schemas.openxmlformats.org/officeDocument/2006/relationships/worksheet" Target="/xl/worksheets/sheet6.xml" Id="Rfa46351acb7c47df" /><Relationship Type="http://schemas.openxmlformats.org/officeDocument/2006/relationships/worksheet" Target="/xl/worksheets/sheet7.xml" Id="Ref638993a89c4ee6" /><Relationship Type="http://schemas.openxmlformats.org/officeDocument/2006/relationships/worksheet" Target="/xl/worksheets/sheet8.xml" Id="R30917f07e31e49fd" /><Relationship Type="http://schemas.openxmlformats.org/officeDocument/2006/relationships/worksheet" Target="/xl/worksheets/sheet9.xml" Id="Rf4290c88fe8c49d1" /><Relationship Type="http://schemas.openxmlformats.org/officeDocument/2006/relationships/worksheet" Target="/xl/worksheets/sheet10.xml" Id="R2310d3e58f194e8a" /><Relationship Type="http://schemas.openxmlformats.org/officeDocument/2006/relationships/worksheet" Target="/xl/worksheets/sheet11.xml" Id="R7034bbcc00a74327" /><Relationship Type="http://schemas.openxmlformats.org/officeDocument/2006/relationships/worksheet" Target="/xl/worksheets/sheet12.xml" Id="R09e5ef34c894450d" /><Relationship Type="http://schemas.openxmlformats.org/officeDocument/2006/relationships/worksheet" Target="/xl/worksheets/sheet13.xml" Id="R51dca217a0834abf" /></Relationships>
</file>

<file path=xl/drawings/_rels/drawing1.xml.rels>&#65279;<?xml version="1.0" encoding="utf-8"?><Relationships xmlns="http://schemas.openxmlformats.org/package/2006/relationships"><Relationship Type="http://schemas.openxmlformats.org/officeDocument/2006/relationships/chart" Target="/xl/drawings/charts/chart1.xml" Id="Rc3ac64b17062400c" /></Relationships>
</file>

<file path=xl/drawings/charts/chart1.xml><?xml version="1.0" encoding="utf-8"?>
<c:chartSpace xmlns:c="http://schemas.openxmlformats.org/drawingml/2006/chart">
  <c:lang val="en-US"/>
  <c:roundedCorners val="0"/>
  <c:chart>
    <c:title>
      <c:tx>
        <c:rich>
          <a:bodyPr xmlns:a="http://schemas.openxmlformats.org/drawingml/2006/main"/>
          <a:lstStyle xmlns:a="http://schemas.openxmlformats.org/drawingml/2006/main"/>
          <a:p xmlns:a="http://schemas.openxmlformats.org/drawingml/2006/main">
            <a:r>
              <a:rPr sz="900"/>
              <a:t>Risico's naar prioriteit</a:t>
            </a:r>
          </a:p>
        </c:rich>
      </c:tx>
      <c:txPr>
        <a:bodyPr xmlns:a="http://schemas.openxmlformats.org/drawingml/2006/main" anchorCtr="1"/>
        <a:lstStyle xmlns:a="http://schemas.openxmlformats.org/drawingml/2006/main"/>
        <a:p xmlns:a="http://schemas.openxmlformats.org/drawingml/2006/main">
          <a:pPr>
            <a:defRPr sz="900"/>
          </a:pPr>
        </a:p>
      </c:txPr>
    </c:title>
    <c:plotArea>
      <c:doughnutChart>
        <c:ser>
          <c:idx val="0"/>
          <c:order val="0"/>
          <c:tx>
            <c:v>Aantal</c:v>
          </c:tx>
          <c:cat>
            <c:strRef>
              <c:f>'Dashboard'!$J$11:$J$13</c:f>
              <c:strCache>
                <c:ptCount val="0"/>
              </c:strCache>
            </c:strRef>
          </c:cat>
          <c:val>
            <c:numRef>
              <c:f>'Dashboard'!$K$11:$K$13</c:f>
              <c:numCache>
                <c:formatCode>General</c:formatCode>
                <c:ptCount val="0"/>
              </c:numCache>
            </c:numRef>
          </c:val>
        </c:ser>
      </c:doughnutChart>
    </c:plotArea>
    <c:legend>
      <c:legendPos val="b"/>
      <c:overlay val="0"/>
    </c:legend>
    <c:plotVisOnly val="1"/>
  </c:chart>
  <c:spPr>
    <a:ln xmlns:a="http://schemas.openxmlformats.org/drawingml/2006/main" w="9525">
      <a:solidFill>
        <a:srgbClr val="D9D9D9"/>
      </a:solidFill>
      <a:prstDash val="solid"/>
    </a:ln>
  </c:spPr>
</c:chartSpace>
</file>

<file path=xl/drawings/drawing1.xml><?xml version="1.0" encoding="utf-8"?>
<xdr:wsDr xmlns:xdr="http://schemas.openxmlformats.org/drawingml/2006/spreadsheetDrawing">
  <xdr:twoCellAnchor>
    <xdr:from>
      <xdr:col>9</xdr:col>
      <xdr:colOff>0</xdr:colOff>
      <xdr:row>14</xdr:row>
      <xdr:rowOff>0</xdr:rowOff>
    </xdr:from>
    <xdr:to>
      <xdr:col>18</xdr:col>
      <xdr:colOff>0</xdr:colOff>
      <xdr:row>31</xdr:row>
      <xdr:rowOff>0</xdr:rowOff>
    </xdr:to>
    <xdr:graphicFrame macro="">
      <xdr:nvGraphicFramePr>
        <xdr:cNvPr id="1" name="Chart"/>
        <xdr:cNvGraphicFramePr/>
      </xdr:nvGraphicFramePr>
      <xdr:xfrm>
        <a:off xmlns:a="http://schemas.openxmlformats.org/drawingml/2006/main" x="0" y="0"/>
        <a:ext xmlns:a="http://schemas.openxmlformats.org/drawingml/2006/main" cx="0" cy="0"/>
      </xdr:xfrm>
      <a:graphic xmlns:a="http://schemas.openxmlformats.org/drawingml/2006/main">
        <a:graphicData uri="http://schemas.openxmlformats.org/drawingml/2006/chart">
          <c:chart xmlns:r="http://schemas.openxmlformats.org/officeDocument/2006/relationships" xmlns:c="http://schemas.openxmlformats.org/drawingml/2006/chart" r:id="Rc3ac64b17062400c"/>
        </a:graphicData>
      </a:graphic>
    </xdr:graphicFrame>
    <xdr:clientData/>
  </xdr:twoCellAnchor>
</xdr:wsDr>
</file>

<file path=xl/tables/table1.xml><?xml version="1.0" encoding="utf-8"?>
<x:table xmlns:x="http://schemas.openxmlformats.org/spreadsheetml/2006/main" id="1" name="ScopeTableV2" displayName="ScopeTableV2" ref="A4:K44" headerRowCount="1" totalsRowCount="0" totalsRowShown="0">
  <x:tableColumns count="11">
    <x:tableColumn id="1" name="ID"/>
    <x:tableColumn id="2" name="Werkpakket"/>
    <x:tableColumn id="3" name="Categorie"/>
    <x:tableColumn id="4" name="Controlepunt"/>
    <x:tableColumn id="5" name="Waarom dit nodig is"/>
    <x:tableColumn id="6" name="In scope?"/>
    <x:tableColumn id="7" name="Bewijs of vindplaats"/>
    <x:tableColumn id="8" name="Eigenaar"/>
    <x:tableColumn id="9" name="Streefdatum"/>
    <x:tableColumn id="10" name="Status"/>
    <x:tableColumn id="11" name="Toelichting of uitsluitingsmotivering"/>
  </x:tableColumns>
  <x:tableStyleInfo name="TableStyleLight1" showFirstColumn="0" showLastColumn="0" showRowStripes="1" showColumnStripes="0"/>
</x:table>
</file>

<file path=xl/tables/table2.xml><?xml version="1.0" encoding="utf-8"?>
<x:table xmlns:x="http://schemas.openxmlformats.org/spreadsheetml/2006/main" id="2" name="DocumentenTableV2" displayName="DocumentenTableV2" ref="A4:H44" headerRowCount="1" totalsRowCount="0" totalsRowShown="0">
  <x:tableColumns count="8">
    <x:tableColumn id="1" name="ID"/>
    <x:tableColumn id="2" name="Categorie"/>
    <x:tableColumn id="3" name="Document of bewijs"/>
    <x:tableColumn id="4" name="Waarom relevant"/>
    <x:tableColumn id="5" name="Datum of versie"/>
    <x:tableColumn id="6" name="Eigenaar"/>
    <x:tableColumn id="7" name="Vindplaats of link"/>
    <x:tableColumn id="8" name="Status"/>
  </x:tableColumns>
  <x:tableStyleInfo name="TableStyleLight1" showFirstColumn="0" showLastColumn="0" showRowStripes="1" showColumnStripes="0"/>
</x:table>
</file>

<file path=xl/tables/table3.xml><?xml version="1.0" encoding="utf-8"?>
<x:table xmlns:x="http://schemas.openxmlformats.org/spreadsheetml/2006/main" id="3" name="RaadplegingTableV2" displayName="RaadplegingTableV2" ref="A4:J54" headerRowCount="1" totalsRowCount="0" totalsRowShown="0">
  <x:tableColumns count="10">
    <x:tableColumn id="1" name="ID"/>
    <x:tableColumn id="2" name="Datum"/>
    <x:tableColumn id="3" name="Fase"/>
    <x:tableColumn id="4" name="Onderwerp"/>
    <x:tableColumn id="5" name="Geraadpleegde functies of groepen"/>
    <x:tableColumn id="6" name="Methode"/>
    <x:tableColumn id="7" name="Signalen en voorstellen"/>
    <x:tableColumn id="8" name="Reactie werkgever"/>
    <x:tableColumn id="9" name="Wijziging in RI&amp;E of plan"/>
    <x:tableColumn id="10" name="Status terugkoppeling"/>
  </x:tableColumns>
  <x:tableStyleInfo name="TableStyleLight1" showFirstColumn="0" showLastColumn="0" showRowStripes="1" showColumnStripes="0"/>
</x:table>
</file>

<file path=xl/tables/table4.xml><?xml version="1.0" encoding="utf-8"?>
<x:table xmlns:x="http://schemas.openxmlformats.org/spreadsheetml/2006/main" id="4" name="RondgangTableV2" displayName="RondgangTableV2" ref="A4:N64" headerRowCount="1" totalsRowCount="0" totalsRowShown="0">
  <x:tableColumns count="14">
    <x:tableColumn id="1" name="Observatie-ID"/>
    <x:tableColumn id="2" name="Datum"/>
    <x:tableColumn id="3" name="Locatie of zone"/>
    <x:tableColumn id="4" name="Proces of taak"/>
    <x:tableColumn id="5" name="Situatie"/>
    <x:tableColumn id="6" name="Wie kan worden blootgesteld"/>
    <x:tableColumn id="7" name="Feitelijke observatie"/>
    <x:tableColumn id="8" name="Positieve beheersing"/>
    <x:tableColumn id="9" name="Afwijking of onzekerheid"/>
    <x:tableColumn id="10" name="Directe tijdelijke actie"/>
    <x:tableColumn id="11" name="Foto of bewijs-ID"/>
    <x:tableColumn id="12" name="Gesproken functies of groepen"/>
    <x:tableColumn id="13" name="Naar risico-ID"/>
    <x:tableColumn id="14" name="Status"/>
  </x:tableColumns>
  <x:tableStyleInfo name="TableStyleLight1" showFirstColumn="0" showLastColumn="0" showRowStripes="1" showColumnStripes="0"/>
</x:table>
</file>

<file path=xl/tables/table5.xml><?xml version="1.0" encoding="utf-8"?>
<x:table xmlns:x="http://schemas.openxmlformats.org/spreadsheetml/2006/main" id="5" name="RisicoTableV2" displayName="RisicoTableV2" ref="A4:Y104" headerRowCount="1" totalsRowCount="0" totalsRowShown="0">
  <x:tableColumns count="25">
    <x:tableColumn id="1" name="ID"/>
    <x:tableColumn id="2" name="Type regel"/>
    <x:tableColumn id="3" name="Locatie"/>
    <x:tableColumn id="4" name="Proces of taak"/>
    <x:tableColumn id="5" name="Functie of groep"/>
    <x:tableColumn id="6" name="Gevaar"/>
    <x:tableColumn id="7" name="Blootstelling of gebeurtenis"/>
    <x:tableColumn id="8" name="Mogelijke schade"/>
    <x:tableColumn id="9" name="Bestaande beheersing"/>
    <x:tableColumn id="10" name="Bewijsbron"/>
    <x:tableColumn id="11" name="Kans 1-3"/>
    <x:tableColumn id="12" name="Blootstelling 1-3"/>
    <x:tableColumn id="13" name="Ernst 1-3"/>
    <x:tableColumn id="14" name="Score KxBxE"/>
    <x:tableColumn id="15" name="Voorlopige prioriteit"/>
    <x:tableColumn id="16" name="Motivering en onzekerheid"/>
    <x:tableColumn id="17" name="Specifieke eis of verdieping"/>
    <x:tableColumn id="18" name="Aanvullende maatregel"/>
    <x:tableColumn id="19" name="Niveau arbeidshygiënische strategie"/>
    <x:tableColumn id="20" name="Eigenaar"/>
    <x:tableColumn id="21" name="Streefdatum"/>
    <x:tableColumn id="22" name="Status"/>
    <x:tableColumn id="23" name="Uitvoeringsbewijs"/>
    <x:tableColumn id="24" name="Restrisico en effectcontrole"/>
    <x:tableColumn id="25" name="Reviewdatum"/>
  </x:tableColumns>
  <x:tableStyleInfo name="TableStyleLight1" showFirstColumn="0" showLastColumn="0" showRowStripes="1" showColumnStripes="0"/>
</x:table>
</file>

<file path=xl/tables/table6.xml><?xml version="1.0" encoding="utf-8"?>
<x:table xmlns:x="http://schemas.openxmlformats.org/spreadsheetml/2006/main" id="6" name="VerdiepingenTableV2" displayName="VerdiepingenTableV2" ref="A4:J44" headerRowCount="1" totalsRowCount="0" totalsRowShown="0">
  <x:tableColumns count="10">
    <x:tableColumn id="1" name="ID"/>
    <x:tableColumn id="2" name="Risico-ID of domein"/>
    <x:tableColumn id="3" name="Onderwerp"/>
    <x:tableColumn id="4" name="Aanleiding"/>
    <x:tableColumn id="5" name="Benodigde methode of vraag"/>
    <x:tableColumn id="6" name="Benodigde deskundigheid"/>
    <x:tableColumn id="7" name="Eigenaar"/>
    <x:tableColumn id="8" name="Streefdatum"/>
    <x:tableColumn id="9" name="Uitkomst verwerkt in"/>
    <x:tableColumn id="10" name="Status"/>
  </x:tableColumns>
  <x:tableStyleInfo name="TableStyleLight1" showFirstColumn="0" showLastColumn="0" showRowStripes="1" showColumnStripes="0"/>
</x:table>
</file>

<file path=xl/tables/table7.xml><?xml version="1.0" encoding="utf-8"?>
<x:table xmlns:x="http://schemas.openxmlformats.org/spreadsheetml/2006/main" id="7" name="PlanTableV2" displayName="PlanTableV2" ref="A4:S104" headerRowCount="1" totalsRowCount="0" totalsRowShown="0">
  <x:tableColumns count="19">
    <x:tableColumn id="1" name="Actie-ID"/>
    <x:tableColumn id="2" name="Risico-ID"/>
    <x:tableColumn id="3" name="Type regel"/>
    <x:tableColumn id="4" name="Prioriteit"/>
    <x:tableColumn id="5" name="Maatregel"/>
    <x:tableColumn id="6" name="Niveau arbeidshygiënische strategie"/>
    <x:tableColumn id="7" name="Beoogd resultaat of eindtoestand"/>
    <x:tableColumn id="8" name="Tijdelijke beheersing"/>
    <x:tableColumn id="9" name="Verantwoordelijke"/>
    <x:tableColumn id="10" name="Uitvoerder"/>
    <x:tableColumn id="11" name="Startdatum"/>
    <x:tableColumn id="12" name="Streefdatum"/>
    <x:tableColumn id="13" name="Benodigde middelen of budget"/>
    <x:tableColumn id="14" name="Afstemming werknemers"/>
    <x:tableColumn id="15" name="Uitvoeringsbewijs"/>
    <x:tableColumn id="16" name="Effectcriterium"/>
    <x:tableColumn id="17" name="Evaluatiemoment"/>
    <x:tableColumn id="18" name="Status"/>
    <x:tableColumn id="19" name="Besluit na evaluatie"/>
  </x:tableColumns>
  <x:tableStyleInfo name="TableStyleLight1" showFirstColumn="0" showLastColumn="0" showRowStripes="1" showColumnStripes="0"/>
</x:table>
</file>

<file path=xl/tables/table8.xml><?xml version="1.0" encoding="utf-8"?>
<x:table xmlns:x="http://schemas.openxmlformats.org/spreadsheetml/2006/main" id="8" name="ToetsTableV2" displayName="ToetsTableV2" ref="A4:K54" headerRowCount="1" totalsRowCount="0" totalsRowShown="0">
  <x:tableColumns count="11">
    <x:tableColumn id="1" name="ID"/>
    <x:tableColumn id="2" name="RI&amp;E-versie"/>
    <x:tableColumn id="3" name="Discipline"/>
    <x:tableColumn id="4" name="Getoetste scope"/>
    <x:tableColumn id="5" name="Bevinding"/>
    <x:tableColumn id="6" name="Zwaarte"/>
    <x:tableColumn id="7" name="Advies"/>
    <x:tableColumn id="8" name="Eigenaar"/>
    <x:tableColumn id="9" name="Streefdatum"/>
    <x:tableColumn id="10" name="Verwerkingsstatus"/>
    <x:tableColumn id="11" name="Gekoppelde actie"/>
  </x:tableColumns>
  <x:tableStyleInfo name="TableStyleLight1" showFirstColumn="0" showLastColumn="0" showRowStripes="1" showColumnStripes="0"/>
</x:table>
</file>

<file path=xl/tables/table9.xml><?xml version="1.0" encoding="utf-8"?>
<x:table xmlns:x="http://schemas.openxmlformats.org/spreadsheetml/2006/main" id="9" name="WijzigingenTableV2" displayName="WijzigingenTableV2" ref="A4:I44" headerRowCount="1" totalsRowCount="0" totalsRowShown="0">
  <x:tableColumns count="9">
    <x:tableColumn id="1" name="Versie"/>
    <x:tableColumn id="2" name="Datum"/>
    <x:tableColumn id="3" name="Trigger"/>
    <x:tableColumn id="4" name="Gewijzigde onderdelen"/>
    <x:tableColumn id="5" name="Werknemers geraadpleegd"/>
    <x:tableColumn id="6" name="Impact op toetsing"/>
    <x:tableColumn id="7" name="Eigenaar"/>
    <x:tableColumn id="8" name="Vastgesteld door"/>
    <x:tableColumn id="9" name="Bewijs of toelichting"/>
  </x:tableColumns>
  <x:tableStyleInfo name="TableStyleLight1" showFirstColumn="0" showLastColumn="0" showRowStripes="1" showColumnStripes="0"/>
</x:table>
</file>

<file path=xl/tables/table10.xml><?xml version="1.0" encoding="utf-8"?>
<x:table xmlns:x="http://schemas.openxmlformats.org/spreadsheetml/2006/main" id="10" name="BronnenTableV2" displayName="BronnenTableV2" ref="A4:D13" headerRowCount="1" totalsRowCount="0" totalsRowShown="0">
  <x:tableColumns count="4">
    <x:tableColumn id="1" name="Bronfamilie"/>
    <x:tableColumn id="2" name="Bron"/>
    <x:tableColumn id="3" name="URL"/>
    <x:tableColumn id="4" name="Waarvoor gebruikt"/>
  </x:tableColumns>
  <x:tableStyleInfo name="TableStyleLight1"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2.xml.rels>&#65279;<?xml version="1.0" encoding="utf-8"?><Relationships xmlns="http://schemas.openxmlformats.org/package/2006/relationships"><Relationship Type="http://schemas.openxmlformats.org/officeDocument/2006/relationships/drawing" Target="/xl/drawings/drawing1.xml" Id="R95cdd37bbdb84a93" /></Relationships>
</file>

<file path=xl/worksheets/_rels/sheet3.xml.rels>&#65279;<?xml version="1.0" encoding="utf-8"?><Relationships xmlns="http://schemas.openxmlformats.org/package/2006/relationships"><Relationship Type="http://schemas.openxmlformats.org/officeDocument/2006/relationships/table" Target="/xl/tables/table1.xml" Id="R017acf9720c943c5" /></Relationships>
</file>

<file path=xl/worksheets/_rels/sheet4.xml.rels>&#65279;<?xml version="1.0" encoding="utf-8"?><Relationships xmlns="http://schemas.openxmlformats.org/package/2006/relationships"><Relationship Type="http://schemas.openxmlformats.org/officeDocument/2006/relationships/table" Target="/xl/tables/table2.xml" Id="R32bb625d0a4d4e22" /></Relationships>
</file>

<file path=xl/worksheets/_rels/sheet5.xml.rels>&#65279;<?xml version="1.0" encoding="utf-8"?><Relationships xmlns="http://schemas.openxmlformats.org/package/2006/relationships"><Relationship Type="http://schemas.openxmlformats.org/officeDocument/2006/relationships/table" Target="/xl/tables/table3.xml" Id="R2b4e1009d1d145d0" /></Relationships>
</file>

<file path=xl/worksheets/_rels/sheet6.xml.rels>&#65279;<?xml version="1.0" encoding="utf-8"?><Relationships xmlns="http://schemas.openxmlformats.org/package/2006/relationships"><Relationship Type="http://schemas.openxmlformats.org/officeDocument/2006/relationships/table" Target="/xl/tables/table4.xml" Id="R71ff6b8344974c24" /></Relationships>
</file>

<file path=xl/worksheets/_rels/sheet7.xml.rels>&#65279;<?xml version="1.0" encoding="utf-8"?><Relationships xmlns="http://schemas.openxmlformats.org/package/2006/relationships"><Relationship Type="http://schemas.openxmlformats.org/officeDocument/2006/relationships/table" Target="/xl/tables/table5.xml" Id="Rc787b9b8e8684127" /></Relationships>
</file>

<file path=xl/worksheets/_rels/sheet8.xml.rels>&#65279;<?xml version="1.0" encoding="utf-8"?><Relationships xmlns="http://schemas.openxmlformats.org/package/2006/relationships"><Relationship Type="http://schemas.openxmlformats.org/officeDocument/2006/relationships/table" Target="/xl/tables/table6.xml" Id="R48f0b4ff04e14cf6" /></Relationships>
</file>

<file path=xl/worksheets/_rels/sheet9.xml.rels>&#65279;<?xml version="1.0" encoding="utf-8"?><Relationships xmlns="http://schemas.openxmlformats.org/package/2006/relationships"><Relationship Type="http://schemas.openxmlformats.org/officeDocument/2006/relationships/table" Target="/xl/tables/table7.xml" Id="R8eead9fc201148ec" /></Relationships>
</file>

<file path=xl/worksheets/_rels/sheet11.xml.rels>&#65279;<?xml version="1.0" encoding="utf-8"?><Relationships xmlns="http://schemas.openxmlformats.org/package/2006/relationships"><Relationship Type="http://schemas.openxmlformats.org/officeDocument/2006/relationships/table" Target="/xl/tables/table8.xml" Id="Rd1c0c2a97ab6400d" /></Relationships>
</file>

<file path=xl/worksheets/_rels/sheet12.xml.rels>&#65279;<?xml version="1.0" encoding="utf-8"?><Relationships xmlns="http://schemas.openxmlformats.org/package/2006/relationships"><Relationship Type="http://schemas.openxmlformats.org/officeDocument/2006/relationships/table" Target="/xl/tables/table9.xml" Id="R119a246cb12d4007" /></Relationships>
</file>

<file path=xl/worksheets/_rels/sheet13.xml.rels>&#65279;<?xml version="1.0" encoding="utf-8"?><Relationships xmlns="http://schemas.openxmlformats.org/package/2006/relationships"><Relationship Type="http://schemas.openxmlformats.org/officeDocument/2006/relationships/table" Target="/xl/tables/table10.xml" Id="R4af0dfcf37614915" /></Relationships>
</file>

<file path=xl/worksheets/sheet1.xml><?xml version="1.0" encoding="utf-8"?>
<x:worksheet xmlns:x="http://schemas.openxmlformats.org/spreadsheetml/2006/main">
  <x:sheetViews>
    <x:sheetView showGridLines="0" workbookViewId="0"/>
  </x:sheetViews>
  <x:sheetFormatPr defaultRowHeight="15"/>
  <x:cols>
    <x:col min="1" max="1" width="18" hidden="0" customWidth="1"/>
    <x:col min="2" max="2" width="31" hidden="0" customWidth="1"/>
    <x:col min="3" max="3" width="32" hidden="0" customWidth="1"/>
    <x:col min="4" max="4" width="32" hidden="0" customWidth="1"/>
    <x:col min="5" max="5" width="32" hidden="0" customWidth="1"/>
    <x:col min="6" max="6" width="29" hidden="0" customWidth="1"/>
    <x:col min="7" max="7" width="16" hidden="0" customWidth="1"/>
    <x:col min="8" max="8" width="25" hidden="0" customWidth="1"/>
  </x:cols>
  <x:sheetData>
    <x:row r="1" ht="36" customHeight="1">
      <x:c r="A1" s="3" t="str">
        <x:v>RI&amp;E-startset · PreventX Nederland</x:v>
      </x:c>
    </x:row>
    <x:row r="2" ht="36" customHeight="1">
      <x:c r="A2" s="7" t="str">
        <x:v>Versie 2026-07-28 · Van scope en werkplekrondgang naar maatregelen, toetsing en aantoonbare opvolging</x:v>
      </x:c>
    </x:row>
    <x:row r="4" ht="34" customHeight="1">
      <x:c r="A4" s="11" t="str">
        <x:v>Begin hier: volg de vier fasen. De werkmap helpt structureren, maar bewijst niet dat uw RI&amp;E volledig, bedrijfsspecifiek of waar nodig geldig getoetst is.</x:v>
      </x:c>
    </x:row>
    <x:row r="6" ht="32" customHeight="1">
      <x:c r="A6" s="16" t="str">
        <x:v>Fase</x:v>
      </x:c>
      <x:c r="B6" s="16" t="str">
        <x:v>Doel</x:v>
      </x:c>
      <x:c r="C6" s="16" t="str">
        <x:v>Werkbladen</x:v>
      </x:c>
      <x:c r="D6" s="16" t="str">
        <x:v>Belangrijkste uitkomst</x:v>
      </x:c>
      <x:c r="E6" s="16" t="str">
        <x:v>Beslismoment</x:v>
      </x:c>
      <x:c r="F6" s="16" t="str">
        <x:v>Wie</x:v>
      </x:c>
      <x:c r="G6" s="16" t="str">
        <x:v>Status</x:v>
      </x:c>
      <x:c r="H6" s="16" t="str">
        <x:v>Notitie</x:v>
      </x:c>
    </x:row>
    <x:row r="7">
      <x:c r="A7" s="25" t="str">
        <x:v>01 Voorbereiden</x:v>
      </x:c>
      <x:c r="B7" s="25" t="str">
        <x:v>Scope, bronnen en betrokkenheid organiseren</x:v>
      </x:c>
      <x:c r="C7" s="25" t="str">
        <x:v>Scope · Documenten · Raadpleging</x:v>
      </x:c>
      <x:c r="D7" s="25" t="str">
        <x:v>Controleerbare onderzoeksopdracht</x:v>
      </x:c>
      <x:c r="E7" s="25" t="str">
        <x:v>Is duidelijk wat wel en niet wordt onderzocht?</x:v>
      </x:c>
      <x:c r="F7" s="25" t="str">
        <x:v>Werkgever en preventiemedewerker</x:v>
      </x:c>
      <x:c r="G7" s="25" t="str">
        <x:v>Start</x:v>
      </x:c>
      <x:c r="H7" s="25" t="str"/>
    </x:row>
    <x:row r="8">
      <x:c r="A8" s="26" t="str">
        <x:v>02 Onderzoeken</x:v>
      </x:c>
      <x:c r="B8" s="26" t="str">
        <x:v>Het echte werk en de risico's vastleggen</x:v>
      </x:c>
      <x:c r="C8" s="26" t="str">
        <x:v>Rondgang · Risicoregister · Verdiepingen</x:v>
      </x:c>
      <x:c r="D8" s="26" t="str">
        <x:v>Herleidbaar risicobeeld</x:v>
      </x:c>
      <x:c r="E8" s="26" t="str">
        <x:v>Is aanvullend onderzoek of meting nodig?</x:v>
      </x:c>
      <x:c r="F8" s="26" t="str">
        <x:v>Onderzoeksteam en medewerkers</x:v>
      </x:c>
      <x:c r="G8" s="26" t="str">
        <x:v>Nog te doen</x:v>
      </x:c>
      <x:c r="H8" s="26" t="str"/>
    </x:row>
    <x:row r="9">
      <x:c r="A9" s="26" t="str">
        <x:v>03 Plannen</x:v>
      </x:c>
      <x:c r="B9" s="26" t="str">
        <x:v>Prioriteren en maatregelen bestuurbaar maken</x:v>
      </x:c>
      <x:c r="C9" s="26" t="str">
        <x:v>Risicoregister · Plan van aanpak · Dashboard</x:v>
      </x:c>
      <x:c r="D9" s="26" t="str">
        <x:v>Eigenaar, termijn en effectcriterium</x:v>
      </x:c>
      <x:c r="E9" s="26" t="str">
        <x:v>Zijn bronmaatregelen eerst onderzocht?</x:v>
      </x:c>
      <x:c r="F9" s="26" t="str">
        <x:v>Werkgever en actie-eigenaren</x:v>
      </x:c>
      <x:c r="G9" s="26" t="str">
        <x:v>Nog te doen</x:v>
      </x:c>
      <x:c r="H9" s="26" t="str"/>
    </x:row>
    <x:row r="10">
      <x:c r="A10" s="27" t="str">
        <x:v>04 Toetsen en borgen</x:v>
      </x:c>
      <x:c r="B10" s="27" t="str">
        <x:v>Toetsadvies verwerken en actueel houden</x:v>
      </x:c>
      <x:c r="C10" s="27" t="str">
        <x:v>Toetsingsroute · Toetsbevindingen · Wijzigingslog</x:v>
      </x:c>
      <x:c r="D10" s="27" t="str">
        <x:v>Vastgestelde en beheerde RI&amp;E</x:v>
      </x:c>
      <x:c r="E10" s="27" t="str">
        <x:v>Is toetsing nodig en is advies verwerkt?</x:v>
      </x:c>
      <x:c r="F10" s="27" t="str">
        <x:v>Werkgever en passende deskundigen</x:v>
      </x:c>
      <x:c r="G10" s="27" t="str">
        <x:v>Nog te doen</x:v>
      </x:c>
      <x:c r="H10" s="27" t="str"/>
    </x:row>
    <x:row r="12" ht="25" customHeight="1">
      <x:c r="A12" s="29" t="str">
        <x:v>WERKAFSPRAKEN EN GRENZEN</x:v>
      </x:c>
    </x:row>
    <x:row r="13">
      <x:c r="A13" s="47" t="str">
        <x:v>1</x:v>
      </x:c>
      <x:c r="B13" s="38" t="str">
        <x:v>Werk met functies of groepen; neem geen onnodige namen of individuele medische gegevens op.</x:v>
      </x:c>
      <x:c r="C13" s="38"/>
      <x:c r="D13" s="38"/>
      <x:c r="E13" s="38"/>
      <x:c r="F13" s="38"/>
      <x:c r="G13" s="38"/>
      <x:c r="H13" s="38"/>
    </x:row>
    <x:row r="14">
      <x:c r="A14" s="48" t="str">
        <x:v>2</x:v>
      </x:c>
      <x:c r="B14" s="39" t="str">
        <x:v>Een risicoscore is een prioriteringshulpmiddel. Een wettelijke eis, grenswaarde of deskundig oordeel gaat voor.</x:v>
      </x:c>
      <x:c r="C14" s="39"/>
      <x:c r="D14" s="39"/>
      <x:c r="E14" s="39"/>
      <x:c r="F14" s="39"/>
      <x:c r="G14" s="39"/>
      <x:c r="H14" s="39"/>
    </x:row>
    <x:row r="15">
      <x:c r="A15" s="48" t="str">
        <x:v>3</x:v>
      </x:c>
      <x:c r="B15" s="39" t="str">
        <x:v>RI&amp;E-plicht en toetsingsplicht zijn twee verschillende vragen. Gebruik de routehulp alleen als indicatie.</x:v>
      </x:c>
      <x:c r="C15" s="39"/>
      <x:c r="D15" s="39"/>
      <x:c r="E15" s="39"/>
      <x:c r="F15" s="39"/>
      <x:c r="G15" s="39"/>
      <x:c r="H15" s="39"/>
    </x:row>
    <x:row r="16">
      <x:c r="A16" s="48" t="str">
        <x:v>4</x:v>
      </x:c>
      <x:c r="B16" s="39" t="str">
        <x:v>De werkgever blijft verantwoordelijk voor volledigheid, maatregelen, werknemersraadpleging en actualiteit.</x:v>
      </x:c>
      <x:c r="C16" s="39"/>
      <x:c r="D16" s="39"/>
      <x:c r="E16" s="39"/>
      <x:c r="F16" s="39"/>
      <x:c r="G16" s="39"/>
      <x:c r="H16" s="39"/>
    </x:row>
    <x:row r="17">
      <x:c r="A17" s="49" t="str">
        <x:v>5</x:v>
      </x:c>
      <x:c r="B17" s="40" t="str">
        <x:v>Voor complexe risico's of verplichte verdieping is passende deskundigheid nodig.</x:v>
      </x:c>
      <x:c r="C17" s="40"/>
      <x:c r="D17" s="40"/>
      <x:c r="E17" s="40"/>
      <x:c r="F17" s="40"/>
      <x:c r="G17" s="40"/>
      <x:c r="H17" s="40"/>
    </x:row>
    <x:row r="19" ht="25" customHeight="1">
      <x:c r="A19" s="29" t="str">
        <x:v>SNELLE NAVIGATIE</x:v>
      </x:c>
    </x:row>
    <x:row r="20">
      <x:c r="A20" s="53" t="str">
        <x:v>Dashboard</x:v>
      </x:c>
      <x:c r="B20" s="53" t="str">
        <x:v>Scope</x:v>
      </x:c>
      <x:c r="C20" s="53" t="str">
        <x:v>Documenten</x:v>
      </x:c>
      <x:c r="D20" s="53" t="str">
        <x:v>Raadpleging</x:v>
      </x:c>
      <x:c r="E20" s="53" t="str">
        <x:v>Rondgang</x:v>
      </x:c>
      <x:c r="F20" s="53" t="str">
        <x:v>Risicoregister</x:v>
      </x:c>
      <x:c r="G20" s="53" t="str">
        <x:v>Verdiepingen</x:v>
      </x:c>
      <x:c r="H20" s="53" t="str">
        <x:v>Plan van aanpak</x:v>
      </x:c>
    </x:row>
    <x:row r="21">
      <x:c r="A21" s="53" t="str">
        <x:v>Toetsingsroute</x:v>
      </x:c>
      <x:c r="B21" s="53" t="str">
        <x:v>Toetsbevindingen</x:v>
      </x:c>
      <x:c r="C21" s="53" t="str">
        <x:v>Wijzigingslog</x:v>
      </x:c>
      <x:c r="D21" s="53" t="str">
        <x:v>Bronnen &amp; definities</x:v>
      </x:c>
      <x:c r="E21" s="53" t="str"/>
      <x:c r="F21" s="53" t="str"/>
      <x:c r="G21" s="53" t="str"/>
      <x:c r="H21" s="53" t="str"/>
    </x:row>
    <x:row r="22">
      <x:c r="A22" s="56" t="str">
        <x:v>Gebruik de tabbladen onderaan Excel. Begin bij Scope; open Dashboard tijdens de voortgangsbespreking.</x:v>
      </x:c>
      <x:c r="B22" t="str"/>
      <x:c r="C22" t="str"/>
      <x:c r="D22" t="str"/>
      <x:c r="E22" t="str"/>
      <x:c r="F22" t="str"/>
      <x:c r="G22" t="str"/>
      <x:c r="H22" t="str"/>
    </x:row>
  </x:sheetData>
  <x:mergeCells>
    <x:mergeCell ref="A1:H1"/>
    <x:mergeCell ref="A2:H2"/>
    <x:mergeCell ref="A4:H4"/>
    <x:mergeCell ref="A12:H12"/>
    <x:mergeCell ref="B13:H13"/>
    <x:mergeCell ref="B14:H14"/>
    <x:mergeCell ref="B15:H15"/>
    <x:mergeCell ref="B16:H16"/>
    <x:mergeCell ref="B17:H17"/>
    <x:mergeCell ref="A19:H19"/>
    <x:mergeCell ref="A22:H22"/>
  </x:mergeCells>
  <x:conditionalFormatting sqref="G7:G10">
    <x:cfRule type="containsText" dxfId="0" priority="1" operator="containsText" text="Afgerond"/>
    <x:cfRule type="containsText" dxfId="1" priority="2" operator="containsText" text="Open"/>
    <x:cfRule type="containsText" dxfId="2" priority="3" operator="containsText" text="Geblokkeerd"/>
  </x:conditionalFormatting>
  <x:dataValidations count="1">
    <x:dataValidation type="list" sqref="G7:G10">
      <x:formula1>"Start,Nog te doen,Bezig,Afgerond,Geblokkeerd"</x:formula1>
    </x:dataValidation>
  </x:dataValidations>
  <x:pageMargins left="0.7" right="0.7" top="0.75" bottom="0.75" header="0.3" footer="0.3"/>
</x:worksheet>
</file>

<file path=xl/worksheets/sheet2.xml><?xml version="1.0" encoding="utf-8"?>
<x:worksheet xmlns:x="http://schemas.openxmlformats.org/spreadsheetml/2006/main">
  <x:sheetViews>
    <x:sheetView showGridLines="0" workbookViewId="0"/>
  </x:sheetViews>
  <x:sheetFormatPr defaultRowHeight="15"/>
  <x:cols>
    <x:col min="1" max="1" width="22" hidden="0" customWidth="1"/>
    <x:col min="2" max="2" width="12" hidden="0" customWidth="1"/>
    <x:col min="3" max="3" width="18" hidden="0" customWidth="1"/>
    <x:col min="4" max="4" width="18" hidden="0" customWidth="1"/>
    <x:col min="5" max="5" width="18" hidden="0" customWidth="1"/>
    <x:col min="6" max="6" width="18" hidden="0" customWidth="1"/>
    <x:col min="7" max="7" width="18" hidden="0" customWidth="1"/>
    <x:col min="8" max="8" width="18" hidden="0" customWidth="1"/>
    <x:col min="9" max="9" width="3" hidden="0" customWidth="1"/>
    <x:col min="10" max="10" width="18" hidden="0" customWidth="1"/>
    <x:col min="11" max="11" width="12" hidden="0" customWidth="1"/>
    <x:col min="12" max="12" width="14" hidden="0" customWidth="1"/>
    <x:col min="13" max="13" width="14" hidden="0" customWidth="1"/>
    <x:col min="14" max="14" width="14" hidden="0" customWidth="1"/>
    <x:col min="15" max="15" width="14" hidden="0" customWidth="1"/>
    <x:col min="16" max="16" width="14" hidden="0" customWidth="1"/>
    <x:col min="17" max="17" width="14" hidden="0" customWidth="1"/>
    <x:col min="18" max="18" width="14" hidden="0" customWidth="1"/>
  </x:cols>
  <x:sheetData>
    <x:row r="1" ht="36" customHeight="1">
      <x:c r="A1" s="3" t="str">
        <x:v>RI&amp;E-dashboard</x:v>
      </x:c>
    </x:row>
    <x:row r="2" ht="36" customHeight="1">
      <x:c r="A2" s="7" t="str">
        <x:v>Formulegestuurd overzicht. Werk de bronbladen bij; deze cijfers volgen automatisch.</x:v>
      </x:c>
    </x:row>
    <x:row r="4">
      <x:c r="A4" s="59" t="str">
        <x:v>Geregistreerde risico's</x:v>
      </x:c>
      <x:c r="D4" s="65" t="str">
        <x:v>Open hoge risico's</x:v>
      </x:c>
      <x:c r="G4" s="69" t="str">
        <x:v>Open acties</x:v>
      </x:c>
      <x:c r="J4" s="73" t="str">
        <x:v>Verlopen open acties</x:v>
      </x:c>
      <x:c r="M4" s="77" t="str">
        <x:v>Scope afgerond</x:v>
      </x:c>
      <x:c r="P4" s="81" t="str">
        <x:v>Bronnen beoordeeld</x:v>
      </x:c>
    </x:row>
    <x:row r="5">
      <x:c r="A5" s="63" t="n">
        <x:f>COUNTA('Risicoregister'!A5:A104)</x:f>
        <x:v>8</x:v>
      </x:c>
      <x:c r="D5" s="63" t="n">
        <x:f>COUNTIFS('Risicoregister'!O5:O104,"Hoog",'Risicoregister'!V5:V104,"&lt;&gt;Afgerond")</x:f>
        <x:v>3</x:v>
      </x:c>
      <x:c r="G5" s="63" t="n">
        <x:f>COUNTIFS('Plan van aanpak'!R5:R104,"&lt;&gt;Afgerond",'Plan van aanpak'!A5:A104,"&lt;&gt;")</x:f>
        <x:v>10</x:v>
      </x:c>
      <x:c r="J5" s="63" t="n">
        <x:f>COUNTIFS('Plan van aanpak'!L5:L104,"&lt;&gt;",'Plan van aanpak'!L5:L104,"&lt;"&amp;TODAY(),'Plan van aanpak'!R5:R104,"&lt;&gt;Afgerond",'Plan van aanpak'!A5:A104,"&lt;&gt;")</x:f>
        <x:v>0</x:v>
      </x:c>
      <x:c r="M5" s="82" t="n">
        <x:f>IFERROR(COUNTIF(Scope!K5:K44,"Afgerond")/COUNTIF(Scope!A5:A44,"&lt;&gt;"),0)</x:f>
        <x:v>0</x:v>
      </x:c>
      <x:c r="N5" s="83"/>
      <x:c r="O5" s="83"/>
      <x:c r="P5" s="82" t="n">
        <x:f>IFERROR(COUNTIF(Documenten!H5:H44,"Beoordeeld")/COUNTIF(Documenten!A5:A44,"&lt;&gt;"),0)</x:f>
        <x:v>0</x:v>
      </x:c>
      <x:c r="Q5" s="83"/>
      <x:c r="R5" s="83"/>
    </x:row>
    <x:row r="6">
      <x:c r="M6" s="83"/>
      <x:c r="N6" s="83"/>
      <x:c r="O6" s="83"/>
      <x:c r="P6" s="83"/>
      <x:c r="Q6" s="83"/>
      <x:c r="R6" s="83"/>
    </x:row>
    <x:row r="7">
      <x:c r="M7" s="83"/>
      <x:c r="N7" s="83"/>
      <x:c r="O7" s="83"/>
      <x:c r="P7" s="83"/>
      <x:c r="Q7" s="83"/>
      <x:c r="R7" s="83"/>
    </x:row>
    <x:row r="9" ht="25" customHeight="1">
      <x:c r="A9" s="29" t="str">
        <x:v>ACTIEOVERZICHT</x:v>
      </x:c>
      <x:c r="J9" s="29" t="str">
        <x:v>RISICOPROFIEL</x:v>
      </x:c>
    </x:row>
    <x:row r="10" ht="32" customHeight="1">
      <x:c r="A10" s="16" t="str">
        <x:v>Status</x:v>
      </x:c>
      <x:c r="B10" s="16" t="str">
        <x:v>Aantal</x:v>
      </x:c>
      <x:c r="J10" s="16" t="str">
        <x:v>Prioriteit</x:v>
      </x:c>
      <x:c r="K10" s="16" t="str">
        <x:v>Aantal</x:v>
      </x:c>
    </x:row>
    <x:row r="11">
      <x:c r="A11" s="25" t="str">
        <x:v>Open</x:v>
      </x:c>
      <x:c r="B11" s="25" t="n">
        <x:f>COUNTIF('Plan van aanpak'!$R$5:$R$104,A11)</x:f>
        <x:v>10</x:v>
      </x:c>
      <x:c r="J11" s="25" t="str">
        <x:v>Hoog</x:v>
      </x:c>
      <x:c r="K11" s="25" t="n">
        <x:f>COUNTIF('Risicoregister'!$O$5:$O$104,J11)</x:f>
        <x:v>3</x:v>
      </x:c>
    </x:row>
    <x:row r="12">
      <x:c r="A12" s="26" t="str">
        <x:v>Gepland</x:v>
      </x:c>
      <x:c r="B12" s="26" t="n">
        <x:f>COUNTIF('Plan van aanpak'!$R$5:$R$104,A12)</x:f>
        <x:v>0</x:v>
      </x:c>
      <x:c r="J12" s="26" t="str">
        <x:v>Midden</x:v>
      </x:c>
      <x:c r="K12" s="26" t="n">
        <x:f>COUNTIF('Risicoregister'!$O$5:$O$104,J12)</x:f>
        <x:v>5</x:v>
      </x:c>
    </x:row>
    <x:row r="13">
      <x:c r="A13" s="26" t="str">
        <x:v>In uitvoering</x:v>
      </x:c>
      <x:c r="B13" s="26" t="n">
        <x:f>COUNTIF('Plan van aanpak'!$R$5:$R$104,A13)</x:f>
        <x:v>0</x:v>
      </x:c>
      <x:c r="J13" s="27" t="str">
        <x:v>Laag</x:v>
      </x:c>
      <x:c r="K13" s="27" t="n">
        <x:f>COUNTIF('Risicoregister'!$O$5:$O$104,J13)</x:f>
        <x:v>0</x:v>
      </x:c>
    </x:row>
    <x:row r="14">
      <x:c r="A14" s="26" t="str">
        <x:v>Geblokkeerd</x:v>
      </x:c>
      <x:c r="B14" s="26" t="n">
        <x:f>COUNTIF('Plan van aanpak'!$R$5:$R$104,A14)</x:f>
        <x:v>0</x:v>
      </x:c>
    </x:row>
    <x:row r="15">
      <x:c r="A15" s="27" t="str">
        <x:v>Afgerond</x:v>
      </x:c>
      <x:c r="B15" s="27" t="n">
        <x:f>COUNTIF('Plan van aanpak'!$R$5:$R$104,A15)</x:f>
        <x:v>0</x:v>
      </x:c>
    </x:row>
    <x:row r="18" ht="25" customHeight="1">
      <x:c r="A18" s="29" t="str">
        <x:v>KWALITEITSCONTROLES</x:v>
      </x:c>
    </x:row>
    <x:row r="19" ht="32" customHeight="1">
      <x:c r="A19" s="16" t="str">
        <x:v>Controle</x:v>
      </x:c>
      <x:c r="B19" s="16" t="str">
        <x:v>Uitkomst</x:v>
      </x:c>
      <x:c r="C19" s="16" t="str">
        <x:v>Interpretatie</x:v>
      </x:c>
      <x:c r="D19" s="16"/>
      <x:c r="E19" s="16"/>
      <x:c r="F19" s="16"/>
      <x:c r="G19" s="16"/>
      <x:c r="H19" s="16"/>
    </x:row>
    <x:row r="20">
      <x:c r="A20" s="25" t="str">
        <x:v>Open scopepunten</x:v>
      </x:c>
      <x:c r="B20" s="25" t="n">
        <x:f>COUNTIFS(Scope!A5:A44,"&lt;&gt;",Scope!K5:K44,"&lt;&gt;Afgerond")</x:f>
        <x:v>22</x:v>
      </x:c>
      <x:c r="C20" s="25" t="str">
        <x:v>Werk eerst de afbakening en uitsluitingen bij.</x:v>
      </x:c>
      <x:c r="D20" s="25"/>
      <x:c r="E20" s="25"/>
      <x:c r="F20" s="25"/>
      <x:c r="G20" s="25"/>
      <x:c r="H20" s="25"/>
    </x:row>
    <x:row r="21">
      <x:c r="A21" s="26" t="str">
        <x:v>Verdiepingen open</x:v>
      </x:c>
      <x:c r="B21" s="26" t="n">
        <x:f>COUNTIFS(Verdiepingen!A5:A44,"&lt;&gt;",Verdiepingen!J5:J44,"&lt;&gt;Afgerond")</x:f>
        <x:v>5</x:v>
      </x:c>
      <x:c r="C21" s="26" t="str">
        <x:v>Plan methode, deskundigheid, eigenaar en datum.</x:v>
      </x:c>
      <x:c r="D21" s="26"/>
      <x:c r="E21" s="26"/>
      <x:c r="F21" s="26"/>
      <x:c r="G21" s="26"/>
      <x:c r="H21" s="26"/>
    </x:row>
    <x:row r="22">
      <x:c r="A22" s="26" t="str">
        <x:v>Toetsbevindingen open</x:v>
      </x:c>
      <x:c r="B22" s="26" t="n">
        <x:f>COUNTIFS(Toetsbevindingen!A5:A54,"&lt;&gt;",Toetsbevindingen!J5:J54,"&lt;&gt;Verwerkt",Toetsbevindingen!J5:J54,"&lt;&gt;Gemotiveerd afgeweken")</x:f>
        <x:v>0</x:v>
      </x:c>
      <x:c r="C22" s="26" t="str">
        <x:v>Een los toetsrapport zonder verwerking rondt niets af.</x:v>
      </x:c>
      <x:c r="D22" s="26"/>
      <x:c r="E22" s="26"/>
      <x:c r="F22" s="26"/>
      <x:c r="G22" s="26"/>
      <x:c r="H22" s="26"/>
    </x:row>
    <x:row r="23">
      <x:c r="A23" s="26" t="str">
        <x:v>Wijzigingen zonder impactbesluit</x:v>
      </x:c>
      <x:c r="B23" s="26" t="n">
        <x:f>COUNTIFS(Wijzigingslog!A5:A44,"&lt;&gt;",Wijzigingslog!F5:F44,"")</x:f>
        <x:v>0</x:v>
      </x:c>
      <x:c r="C23" s="26" t="str">
        <x:v>Beoordeel of scope, raadpleging of toetsing geraakt wordt.</x:v>
      </x:c>
      <x:c r="D23" s="26"/>
      <x:c r="E23" s="26"/>
      <x:c r="F23" s="26"/>
      <x:c r="G23" s="26"/>
      <x:c r="H23" s="26"/>
    </x:row>
    <x:row r="24">
      <x:c r="A24" s="27" t="str">
        <x:v>Raadplegingen geregistreerd</x:v>
      </x:c>
      <x:c r="B24" s="27" t="n">
        <x:f>COUNTA(Raadpleging!A5:A54)</x:f>
        <x:v>3</x:v>
      </x:c>
      <x:c r="C24" s="27" t="str">
        <x:v>Controleer ook reactie en terugkoppeling.</x:v>
      </x:c>
      <x:c r="D24" s="27"/>
      <x:c r="E24" s="27"/>
      <x:c r="F24" s="27"/>
      <x:c r="G24" s="27"/>
      <x:c r="H24" s="27"/>
    </x:row>
  </x:sheetData>
  <x:mergeCells>
    <x:mergeCell ref="A1:R1"/>
    <x:mergeCell ref="A2:R2"/>
    <x:mergeCell ref="A4:C4"/>
    <x:mergeCell ref="A5:C7"/>
    <x:mergeCell ref="D4:F4"/>
    <x:mergeCell ref="D5:F7"/>
    <x:mergeCell ref="G4:I4"/>
    <x:mergeCell ref="G5:I7"/>
    <x:mergeCell ref="J4:L4"/>
    <x:mergeCell ref="J5:L7"/>
    <x:mergeCell ref="M4:O4"/>
    <x:mergeCell ref="M5:O7"/>
    <x:mergeCell ref="P4:R4"/>
    <x:mergeCell ref="P5:R7"/>
    <x:mergeCell ref="A9:H9"/>
    <x:mergeCell ref="J9:R9"/>
    <x:mergeCell ref="A18:H18"/>
    <x:mergeCell ref="C19:H19"/>
    <x:mergeCell ref="C20:H20"/>
    <x:mergeCell ref="C21:H21"/>
    <x:mergeCell ref="C22:H22"/>
    <x:mergeCell ref="C23:H23"/>
    <x:mergeCell ref="C24:H24"/>
  </x:mergeCells>
  <x:conditionalFormatting sqref="A11:A15">
    <x:cfRule type="containsText" dxfId="3" priority="1" operator="containsText" text="Afgerond"/>
    <x:cfRule type="containsText" dxfId="4" priority="2" operator="containsText" text="Open"/>
    <x:cfRule type="containsText" dxfId="5" priority="3" operator="containsText" text="Geblokkeerd"/>
  </x:conditionalFormatting>
  <x:conditionalFormatting sqref="J11:J13">
    <x:cfRule type="containsText" dxfId="6" priority="4" operator="containsText" text="Hoog"/>
    <x:cfRule type="containsText" dxfId="7" priority="5" operator="containsText" text="Midden"/>
    <x:cfRule type="containsText" dxfId="8" priority="6" operator="containsText" text="Laag"/>
  </x:conditionalFormatting>
  <x:pageMargins left="0.7" right="0.7" top="0.75" bottom="0.75" header="0.3" footer="0.3"/>
  <x:drawing xmlns:r="http://schemas.openxmlformats.org/officeDocument/2006/relationships" r:id="R95cdd37bbdb84a93"/>
</x:worksheet>
</file>

<file path=xl/worksheets/sheet3.xml><?xml version="1.0" encoding="utf-8"?>
<x:worksheet xmlns:x="http://schemas.openxmlformats.org/spreadsheetml/2006/main">
  <x:sheetViews>
    <x:sheetView showGridLines="0" workbookViewId="0"/>
  </x:sheetViews>
  <x:sheetFormatPr defaultRowHeight="15"/>
  <x:cols>
    <x:col min="1" max="1" width="10" hidden="0" customWidth="1"/>
    <x:col min="2" max="2" width="18" hidden="0" customWidth="1"/>
    <x:col min="3" max="3" width="18" hidden="0" customWidth="1"/>
    <x:col min="4" max="4" width="38" hidden="0" customWidth="1"/>
    <x:col min="5" max="5" width="46" hidden="0" customWidth="1"/>
    <x:col min="6" max="6" width="18" hidden="0" customWidth="1"/>
    <x:col min="7" max="7" width="30" hidden="0" customWidth="1"/>
    <x:col min="8" max="8" width="22" hidden="0" customWidth="1"/>
    <x:col min="9" max="9" width="14" hidden="0" customWidth="1"/>
    <x:col min="10" max="10" width="17" hidden="0" customWidth="1"/>
    <x:col min="11" max="11" width="38" hidden="0" customWidth="1"/>
  </x:cols>
  <x:sheetData>
    <x:row r="1" ht="36" customHeight="1">
      <x:c r="A1" s="3" t="str">
        <x:v>Scope en afbakening</x:v>
      </x:c>
    </x:row>
    <x:row r="2" ht="36" customHeight="1">
      <x:c r="A2" s="7" t="str">
        <x:v>Leg vast waar, wie en wat wordt onderzocht. Motiveer iedere uitsluiting; een vinkje zonder onderbouwing maakt volledigheid niet controleerbaar.</x:v>
      </x:c>
    </x:row>
    <x:row r="4" ht="32" customHeight="1">
      <x:c r="A4" s="16" t="str">
        <x:v>ID</x:v>
      </x:c>
      <x:c r="B4" s="16" t="str">
        <x:v>Werkpakket</x:v>
      </x:c>
      <x:c r="C4" s="16" t="str">
        <x:v>Categorie</x:v>
      </x:c>
      <x:c r="D4" s="16" t="str">
        <x:v>Controlepunt</x:v>
      </x:c>
      <x:c r="E4" s="16" t="str">
        <x:v>Waarom dit nodig is</x:v>
      </x:c>
      <x:c r="F4" s="16" t="str">
        <x:v>In scope?</x:v>
      </x:c>
      <x:c r="G4" s="16" t="str">
        <x:v>Bewijs of vindplaats</x:v>
      </x:c>
      <x:c r="H4" s="16" t="str">
        <x:v>Eigenaar</x:v>
      </x:c>
      <x:c r="I4" s="16" t="str">
        <x:v>Streefdatum</x:v>
      </x:c>
      <x:c r="J4" s="16" t="str">
        <x:v>Status</x:v>
      </x:c>
      <x:c r="K4" s="16" t="str">
        <x:v>Toelichting of uitsluitingsmotivering</x:v>
      </x:c>
    </x:row>
    <x:row r="5">
      <x:c r="A5" s="91" t="str">
        <x:v>S-001</x:v>
      </x:c>
      <x:c r="B5" s="91" t="str">
        <x:v>Scope</x:v>
      </x:c>
      <x:c r="C5" s="91" t="str">
        <x:v>Organisatie</x:v>
      </x:c>
      <x:c r="D5" s="91" t="str">
        <x:v>Juridische werkgever(s) en organisatorische eenheden</x:v>
      </x:c>
      <x:c r="E5" s="91" t="str">
        <x:v>De RI&amp;E moet duidelijk maken voor welke werkgever en onderdelen zij geldt</x:v>
      </x:c>
      <x:c r="F5" s="94" t="str">
        <x:v>Te bepalen</x:v>
      </x:c>
      <x:c r="G5" s="94" t="str"/>
      <x:c r="H5" s="94" t="str"/>
      <x:c r="I5" s="97" t="str"/>
      <x:c r="J5" s="94" t="str">
        <x:v>Open</x:v>
      </x:c>
      <x:c r="K5" s="94" t="str"/>
    </x:row>
    <x:row r="6">
      <x:c r="A6" s="92" t="str">
        <x:v>S-002</x:v>
      </x:c>
      <x:c r="B6" s="92" t="str">
        <x:v>Scope</x:v>
      </x:c>
      <x:c r="C6" s="92" t="str">
        <x:v>Locaties</x:v>
      </x:c>
      <x:c r="D6" s="92" t="str">
        <x:v>Alle vaste vestigingen en arbeidsplaatsen</x:v>
      </x:c>
      <x:c r="E6" s="92" t="str">
        <x:v>Risico's en voorzieningen kunnen per locatie verschillen</x:v>
      </x:c>
      <x:c r="F6" s="95" t="str">
        <x:v>Te bepalen</x:v>
      </x:c>
      <x:c r="G6" s="95" t="str"/>
      <x:c r="H6" s="95" t="str"/>
      <x:c r="I6" s="98" t="str"/>
      <x:c r="J6" s="95" t="str">
        <x:v>Open</x:v>
      </x:c>
      <x:c r="K6" s="95" t="str"/>
    </x:row>
    <x:row r="7">
      <x:c r="A7" s="92" t="str">
        <x:v>S-003</x:v>
      </x:c>
      <x:c r="B7" s="92" t="str">
        <x:v>Scope</x:v>
      </x:c>
      <x:c r="C7" s="92" t="str">
        <x:v>Locaties</x:v>
      </x:c>
      <x:c r="D7" s="92" t="str">
        <x:v>Tijdelijke projectlocaties en klantlocaties</x:v>
      </x:c>
      <x:c r="E7" s="92" t="str">
        <x:v>Werk buiten de eigen vestiging hoort bij de feitelijke arbeidsrisico's</x:v>
      </x:c>
      <x:c r="F7" s="95" t="str">
        <x:v>Te bepalen</x:v>
      </x:c>
      <x:c r="G7" s="95" t="str"/>
      <x:c r="H7" s="95" t="str"/>
      <x:c r="I7" s="98" t="str"/>
      <x:c r="J7" s="95" t="str">
        <x:v>Open</x:v>
      </x:c>
      <x:c r="K7" s="95" t="str"/>
    </x:row>
    <x:row r="8">
      <x:c r="A8" s="92" t="str">
        <x:v>S-004</x:v>
      </x:c>
      <x:c r="B8" s="92" t="str">
        <x:v>Scope</x:v>
      </x:c>
      <x:c r="C8" s="92" t="str">
        <x:v>Locaties</x:v>
      </x:c>
      <x:c r="D8" s="92" t="str">
        <x:v>Thuiswerk en hybride werkplekken</x:v>
      </x:c>
      <x:c r="E8" s="92" t="str">
        <x:v>Ook plaats- en tijdonafhankelijk werk kan relevante risico's hebben</x:v>
      </x:c>
      <x:c r="F8" s="95" t="str">
        <x:v>Te bepalen</x:v>
      </x:c>
      <x:c r="G8" s="95" t="str"/>
      <x:c r="H8" s="95" t="str"/>
      <x:c r="I8" s="98" t="str"/>
      <x:c r="J8" s="95" t="str">
        <x:v>Open</x:v>
      </x:c>
      <x:c r="K8" s="95" t="str"/>
    </x:row>
    <x:row r="9">
      <x:c r="A9" s="92" t="str">
        <x:v>S-005</x:v>
      </x:c>
      <x:c r="B9" s="92" t="str">
        <x:v>Scope</x:v>
      </x:c>
      <x:c r="C9" s="92" t="str">
        <x:v>Mensen</x:v>
      </x:c>
      <x:c r="D9" s="92" t="str">
        <x:v>Functies en homogene blootstellingsgroepen</x:v>
      </x:c>
      <x:c r="E9" s="92" t="str">
        <x:v>Hiermee wordt zichtbaar wie aan vergelijkbare gevaren wordt blootgesteld</x:v>
      </x:c>
      <x:c r="F9" s="95" t="str">
        <x:v>Te bepalen</x:v>
      </x:c>
      <x:c r="G9" s="95" t="str"/>
      <x:c r="H9" s="95" t="str"/>
      <x:c r="I9" s="98" t="str"/>
      <x:c r="J9" s="95" t="str">
        <x:v>Open</x:v>
      </x:c>
      <x:c r="K9" s="95" t="str"/>
    </x:row>
    <x:row r="10">
      <x:c r="A10" s="92" t="str">
        <x:v>S-006</x:v>
      </x:c>
      <x:c r="B10" s="92" t="str">
        <x:v>Scope</x:v>
      </x:c>
      <x:c r="C10" s="92" t="str">
        <x:v>Mensen</x:v>
      </x:c>
      <x:c r="D10" s="92" t="str">
        <x:v>Uitzendkrachten stagiairs leerlingen en tijdelijke medewerkers</x:v>
      </x:c>
      <x:c r="E10" s="92" t="str">
        <x:v>De feitelijke werksituatie is breder dan alleen personeel met een vast contract</x:v>
      </x:c>
      <x:c r="F10" s="95" t="str">
        <x:v>Te bepalen</x:v>
      </x:c>
      <x:c r="G10" s="95" t="str"/>
      <x:c r="H10" s="95" t="str"/>
      <x:c r="I10" s="98" t="str"/>
      <x:c r="J10" s="95" t="str">
        <x:v>Open</x:v>
      </x:c>
      <x:c r="K10" s="95" t="str"/>
    </x:row>
    <x:row r="11">
      <x:c r="A11" s="92" t="str">
        <x:v>S-007</x:v>
      </x:c>
      <x:c r="B11" s="92" t="str">
        <x:v>Scope</x:v>
      </x:c>
      <x:c r="C11" s="92" t="str">
        <x:v>Mensen</x:v>
      </x:c>
      <x:c r="D11" s="92" t="str">
        <x:v>Jongeren zwangere of recent bevallen werknemers en andere bijzondere groepen</x:v>
      </x:c>
      <x:c r="E11" s="92" t="str">
        <x:v>Voor sommige groepen gelden aanvullende aandachtspunten</x:v>
      </x:c>
      <x:c r="F11" s="95" t="str">
        <x:v>Te bepalen</x:v>
      </x:c>
      <x:c r="G11" s="95" t="str"/>
      <x:c r="H11" s="95" t="str"/>
      <x:c r="I11" s="98" t="str"/>
      <x:c r="J11" s="95" t="str">
        <x:v>Open</x:v>
      </x:c>
      <x:c r="K11" s="95" t="str"/>
    </x:row>
    <x:row r="12">
      <x:c r="A12" s="92" t="str">
        <x:v>S-008</x:v>
      </x:c>
      <x:c r="B12" s="92" t="str">
        <x:v>Scope</x:v>
      </x:c>
      <x:c r="C12" s="92" t="str">
        <x:v>Mensen</x:v>
      </x:c>
      <x:c r="D12" s="92" t="str">
        <x:v>Alleenwerkers nachtwerkers en medewerkers met afwijkende roosters</x:v>
      </x:c>
      <x:c r="E12" s="92" t="str">
        <x:v>Werktijd en bereikbaarheid beïnvloeden risico en noodhulp</x:v>
      </x:c>
      <x:c r="F12" s="95" t="str">
        <x:v>Te bepalen</x:v>
      </x:c>
      <x:c r="G12" s="95" t="str"/>
      <x:c r="H12" s="95" t="str"/>
      <x:c r="I12" s="98" t="str"/>
      <x:c r="J12" s="95" t="str">
        <x:v>Open</x:v>
      </x:c>
      <x:c r="K12" s="95" t="str"/>
    </x:row>
    <x:row r="13">
      <x:c r="A13" s="92" t="str">
        <x:v>S-009</x:v>
      </x:c>
      <x:c r="B13" s="92" t="str">
        <x:v>Scope</x:v>
      </x:c>
      <x:c r="C13" s="92" t="str">
        <x:v>Werk</x:v>
      </x:c>
      <x:c r="D13" s="92" t="str">
        <x:v>Normale processen en routinetaken</x:v>
      </x:c>
      <x:c r="E13" s="92" t="str">
        <x:v>Dit vormt de basis van het werkplekonderzoek</x:v>
      </x:c>
      <x:c r="F13" s="95" t="str">
        <x:v>Te bepalen</x:v>
      </x:c>
      <x:c r="G13" s="95" t="str"/>
      <x:c r="H13" s="95" t="str"/>
      <x:c r="I13" s="98" t="str"/>
      <x:c r="J13" s="95" t="str">
        <x:v>Open</x:v>
      </x:c>
      <x:c r="K13" s="95" t="str"/>
    </x:row>
    <x:row r="14">
      <x:c r="A14" s="92" t="str">
        <x:v>S-010</x:v>
      </x:c>
      <x:c r="B14" s="92" t="str">
        <x:v>Scope</x:v>
      </x:c>
      <x:c r="C14" s="92" t="str">
        <x:v>Werk</x:v>
      </x:c>
      <x:c r="D14" s="92" t="str">
        <x:v>Onderhoud schoonmaak omstellen storingen en proefbedrijf</x:v>
      </x:c>
      <x:c r="E14" s="92" t="str">
        <x:v>Afwijkend werk heeft vaak andere en zwaardere risico's</x:v>
      </x:c>
      <x:c r="F14" s="95" t="str">
        <x:v>Te bepalen</x:v>
      </x:c>
      <x:c r="G14" s="95" t="str"/>
      <x:c r="H14" s="95" t="str"/>
      <x:c r="I14" s="98" t="str"/>
      <x:c r="J14" s="95" t="str">
        <x:v>Open</x:v>
      </x:c>
      <x:c r="K14" s="95" t="str"/>
    </x:row>
    <x:row r="15">
      <x:c r="A15" s="92" t="str">
        <x:v>S-011</x:v>
      </x:c>
      <x:c r="B15" s="92" t="str">
        <x:v>Scope</x:v>
      </x:c>
      <x:c r="C15" s="92" t="str">
        <x:v>Werk</x:v>
      </x:c>
      <x:c r="D15" s="92" t="str">
        <x:v>Piekdrukte seizoenswerk en tijdelijke productiewijzigingen</x:v>
      </x:c>
      <x:c r="E15" s="92" t="str">
        <x:v>Een momentopname mag voorspelbare afwijkingen niet missen</x:v>
      </x:c>
      <x:c r="F15" s="95" t="str">
        <x:v>Te bepalen</x:v>
      </x:c>
      <x:c r="G15" s="95" t="str"/>
      <x:c r="H15" s="95" t="str"/>
      <x:c r="I15" s="98" t="str"/>
      <x:c r="J15" s="95" t="str">
        <x:v>Open</x:v>
      </x:c>
      <x:c r="K15" s="95" t="str"/>
    </x:row>
    <x:row r="16">
      <x:c r="A16" s="92" t="str">
        <x:v>S-012</x:v>
      </x:c>
      <x:c r="B16" s="92" t="str">
        <x:v>Scope</x:v>
      </x:c>
      <x:c r="C16" s="92" t="str">
        <x:v>Werk</x:v>
      </x:c>
      <x:c r="D16" s="92" t="str">
        <x:v>Werkzaamheden van en met contractors of zelfstandigen</x:v>
      </x:c>
      <x:c r="E16" s="92" t="str">
        <x:v>Raakvlakken tussen partijen kunnen nieuwe risico's veroorzaken</x:v>
      </x:c>
      <x:c r="F16" s="95" t="str">
        <x:v>Te bepalen</x:v>
      </x:c>
      <x:c r="G16" s="95" t="str"/>
      <x:c r="H16" s="95" t="str"/>
      <x:c r="I16" s="98" t="str"/>
      <x:c r="J16" s="95" t="str">
        <x:v>Open</x:v>
      </x:c>
      <x:c r="K16" s="95" t="str"/>
    </x:row>
    <x:row r="17">
      <x:c r="A17" s="92" t="str">
        <x:v>S-013</x:v>
      </x:c>
      <x:c r="B17" s="92" t="str">
        <x:v>Scope</x:v>
      </x:c>
      <x:c r="C17" s="92" t="str">
        <x:v>Noodscenario's</x:v>
      </x:c>
      <x:c r="D17" s="92" t="str">
        <x:v>Brand ongeval lekkage stroomuitval en evacuatie</x:v>
      </x:c>
      <x:c r="E17" s="92" t="str">
        <x:v>De RI&amp;E moet aansluiten op BHV en noodorganisatie</x:v>
      </x:c>
      <x:c r="F17" s="95" t="str">
        <x:v>Te bepalen</x:v>
      </x:c>
      <x:c r="G17" s="95" t="str"/>
      <x:c r="H17" s="95" t="str"/>
      <x:c r="I17" s="98" t="str"/>
      <x:c r="J17" s="95" t="str">
        <x:v>Open</x:v>
      </x:c>
      <x:c r="K17" s="95" t="str"/>
    </x:row>
    <x:row r="18">
      <x:c r="A18" s="92" t="str">
        <x:v>R-001</x:v>
      </x:c>
      <x:c r="B18" s="92" t="str">
        <x:v>Raadpleging</x:v>
      </x:c>
      <x:c r="C18" s="92" t="str">
        <x:v>Medezeggenschap</x:v>
      </x:c>
      <x:c r="D18" s="92" t="str">
        <x:v>OR of PVT vanaf de start betrokken</x:v>
      </x:c>
      <x:c r="E18" s="92" t="str">
        <x:v>Werknemersinbreng moet tijdig invloed kunnen hebben op scope en maatregelen</x:v>
      </x:c>
      <x:c r="F18" s="95" t="str">
        <x:v>Te bepalen</x:v>
      </x:c>
      <x:c r="G18" s="95" t="str"/>
      <x:c r="H18" s="95" t="str"/>
      <x:c r="I18" s="98" t="str"/>
      <x:c r="J18" s="95" t="str">
        <x:v>Open</x:v>
      </x:c>
      <x:c r="K18" s="95" t="str"/>
    </x:row>
    <x:row r="19">
      <x:c r="A19" s="92" t="str">
        <x:v>R-002</x:v>
      </x:c>
      <x:c r="B19" s="92" t="str">
        <x:v>Raadpleging</x:v>
      </x:c>
      <x:c r="C19" s="92" t="str">
        <x:v>Werknemers</x:v>
      </x:c>
      <x:c r="D19" s="92" t="str">
        <x:v>Representatieve functies en groepen rechtstreeks geraadpleegd</x:v>
      </x:c>
      <x:c r="E19" s="92" t="str">
        <x:v>Feitelijk werk en afwijkingen zijn niet volledig uit documenten af te leiden</x:v>
      </x:c>
      <x:c r="F19" s="95" t="str">
        <x:v>Te bepalen</x:v>
      </x:c>
      <x:c r="G19" s="95" t="str"/>
      <x:c r="H19" s="95" t="str"/>
      <x:c r="I19" s="98" t="str"/>
      <x:c r="J19" s="95" t="str">
        <x:v>Open</x:v>
      </x:c>
      <x:c r="K19" s="95" t="str"/>
    </x:row>
    <x:row r="20">
      <x:c r="A20" s="92" t="str">
        <x:v>R-003</x:v>
      </x:c>
      <x:c r="B20" s="92" t="str">
        <x:v>Raadpleging</x:v>
      </x:c>
      <x:c r="C20" s="92" t="str">
        <x:v>Terugkoppeling</x:v>
      </x:c>
      <x:c r="D20" s="92" t="str">
        <x:v>Voorstellen reactie werkgever en verwerking vastgelegd</x:v>
      </x:c>
      <x:c r="E20" s="92" t="str">
        <x:v>Aantoonbaarheid vraagt meer dan alleen een presentielijst</x:v>
      </x:c>
      <x:c r="F20" s="95" t="str">
        <x:v>Te bepalen</x:v>
      </x:c>
      <x:c r="G20" s="95" t="str"/>
      <x:c r="H20" s="95" t="str"/>
      <x:c r="I20" s="98" t="str"/>
      <x:c r="J20" s="95" t="str">
        <x:v>Open</x:v>
      </x:c>
      <x:c r="K20" s="95" t="str"/>
    </x:row>
    <x:row r="21">
      <x:c r="A21" s="92" t="str">
        <x:v>V-001</x:v>
      </x:c>
      <x:c r="B21" s="92" t="str">
        <x:v>Verdieping</x:v>
      </x:c>
      <x:c r="C21" s="92" t="str">
        <x:v>Selectie</x:v>
      </x:c>
      <x:c r="D21" s="92" t="str">
        <x:v>Per risicodomein bepaald of verdiepend onderzoek nodig is</x:v>
      </x:c>
      <x:c r="E21" s="92" t="str">
        <x:v>De RI&amp;E is een kapstok en vervangt niet ieder specifiek onderzoek</x:v>
      </x:c>
      <x:c r="F21" s="95" t="str">
        <x:v>Te bepalen</x:v>
      </x:c>
      <x:c r="G21" s="95" t="str"/>
      <x:c r="H21" s="95" t="str"/>
      <x:c r="I21" s="98" t="str"/>
      <x:c r="J21" s="95" t="str">
        <x:v>Open</x:v>
      </x:c>
      <x:c r="K21" s="95" t="str"/>
    </x:row>
    <x:row r="22">
      <x:c r="A22" s="92" t="str">
        <x:v>V-002</x:v>
      </x:c>
      <x:c r="B22" s="92" t="str">
        <x:v>Verdieping</x:v>
      </x:c>
      <x:c r="C22" s="92" t="str">
        <x:v>Planning</x:v>
      </x:c>
      <x:c r="D22" s="92" t="str">
        <x:v>Onderzoeksmethode deskundigheid eigenaar en datum vastgelegd</x:v>
      </x:c>
      <x:c r="E22" s="92" t="str">
        <x:v>Later onderzoeken zonder eigenaar en termijn is niet bestuurbaar</x:v>
      </x:c>
      <x:c r="F22" s="95" t="str">
        <x:v>Te bepalen</x:v>
      </x:c>
      <x:c r="G22" s="95" t="str"/>
      <x:c r="H22" s="95" t="str"/>
      <x:c r="I22" s="98" t="str"/>
      <x:c r="J22" s="95" t="str">
        <x:v>Open</x:v>
      </x:c>
      <x:c r="K22" s="95" t="str"/>
    </x:row>
    <x:row r="23">
      <x:c r="A23" s="92" t="str">
        <x:v>T-001</x:v>
      </x:c>
      <x:c r="B23" s="92" t="str">
        <x:v>Toetsing</x:v>
      </x:c>
      <x:c r="C23" s="92" t="str">
        <x:v>Route</x:v>
      </x:c>
      <x:c r="D23" s="92" t="str">
        <x:v>Toetsingsplicht en eventuele uitzondering onderbouwd</x:v>
      </x:c>
      <x:c r="E23" s="92" t="str">
        <x:v>De RI&amp;E-plicht en toetsingsplicht zijn twee verschillende vragen</x:v>
      </x:c>
      <x:c r="F23" s="95" t="str">
        <x:v>Te bepalen</x:v>
      </x:c>
      <x:c r="G23" s="95" t="str"/>
      <x:c r="H23" s="95" t="str"/>
      <x:c r="I23" s="98" t="str"/>
      <x:c r="J23" s="95" t="str">
        <x:v>Open</x:v>
      </x:c>
      <x:c r="K23" s="95" t="str"/>
    </x:row>
    <x:row r="24">
      <x:c r="A24" s="92" t="str">
        <x:v>T-002</x:v>
      </x:c>
      <x:c r="B24" s="92" t="str">
        <x:v>Toetsing</x:v>
      </x:c>
      <x:c r="C24" s="92" t="str">
        <x:v>Scope</x:v>
      </x:c>
      <x:c r="D24" s="92" t="str">
        <x:v>Benodigde kerndeskundige discipline(s) op basis van het risicoprofiel bepaald</x:v>
      </x:c>
      <x:c r="E24" s="92" t="str">
        <x:v>Toetsing hoort aan te sluiten op de aanwezige risico's en deskundigheidsgebieden</x:v>
      </x:c>
      <x:c r="F24" s="95" t="str">
        <x:v>Te bepalen</x:v>
      </x:c>
      <x:c r="G24" s="95" t="str"/>
      <x:c r="H24" s="95" t="str"/>
      <x:c r="I24" s="98" t="str"/>
      <x:c r="J24" s="95" t="str">
        <x:v>Open</x:v>
      </x:c>
      <x:c r="K24" s="95" t="str"/>
    </x:row>
    <x:row r="25">
      <x:c r="A25" s="92" t="str">
        <x:v>W-001</x:v>
      </x:c>
      <x:c r="B25" s="92" t="str">
        <x:v>Wijzigingen</x:v>
      </x:c>
      <x:c r="C25" s="92" t="str">
        <x:v>Triggers</x:v>
      </x:c>
      <x:c r="D25" s="92" t="str">
        <x:v>Nieuwe machines stoffen locaties processen of organisatiewijzigingen geïnventariseerd</x:v>
      </x:c>
      <x:c r="E25" s="92" t="str">
        <x:v>Een RI&amp;E heeft geen vaste algemene vervaldatum maar moet bij relevante verandering worden aangepast</x:v>
      </x:c>
      <x:c r="F25" s="95" t="str">
        <x:v>Te bepalen</x:v>
      </x:c>
      <x:c r="G25" s="95" t="str"/>
      <x:c r="H25" s="95" t="str"/>
      <x:c r="I25" s="98" t="str"/>
      <x:c r="J25" s="95" t="str">
        <x:v>Open</x:v>
      </x:c>
      <x:c r="K25" s="95" t="str"/>
    </x:row>
    <x:row r="26">
      <x:c r="A26" s="92" t="str">
        <x:v>W-002</x:v>
      </x:c>
      <x:c r="B26" s="92" t="str">
        <x:v>Wijzigingen</x:v>
      </x:c>
      <x:c r="C26" s="92" t="str">
        <x:v>Beheer</x:v>
      </x:c>
      <x:c r="D26" s="92" t="str">
        <x:v>Versie eigenaar vaststellingsdatum reviewmoment en wijzigingslog ingericht</x:v>
      </x:c>
      <x:c r="E26" s="92" t="str">
        <x:v>Zonder versiebeheer is niet duidelijk welke RI&amp;E en acties actueel zijn</x:v>
      </x:c>
      <x:c r="F26" s="95" t="str">
        <x:v>Te bepalen</x:v>
      </x:c>
      <x:c r="G26" s="95" t="str"/>
      <x:c r="H26" s="95" t="str"/>
      <x:c r="I26" s="98" t="str"/>
      <x:c r="J26" s="95" t="str">
        <x:v>Open</x:v>
      </x:c>
      <x:c r="K26" s="95" t="str"/>
    </x:row>
    <x:row r="27">
      <x:c r="A27" s="92"/>
      <x:c r="B27" s="92"/>
      <x:c r="C27" s="92"/>
      <x:c r="D27" s="92"/>
      <x:c r="E27" s="92"/>
      <x:c r="F27" s="95"/>
      <x:c r="G27" s="95"/>
      <x:c r="H27" s="95"/>
      <x:c r="I27" s="98"/>
      <x:c r="J27" s="95"/>
      <x:c r="K27" s="95"/>
    </x:row>
    <x:row r="28">
      <x:c r="A28" s="92"/>
      <x:c r="B28" s="92"/>
      <x:c r="C28" s="92"/>
      <x:c r="D28" s="92"/>
      <x:c r="E28" s="92"/>
      <x:c r="F28" s="95"/>
      <x:c r="G28" s="95"/>
      <x:c r="H28" s="95"/>
      <x:c r="I28" s="98"/>
      <x:c r="J28" s="95"/>
      <x:c r="K28" s="95"/>
    </x:row>
    <x:row r="29">
      <x:c r="A29" s="92"/>
      <x:c r="B29" s="92"/>
      <x:c r="C29" s="92"/>
      <x:c r="D29" s="92"/>
      <x:c r="E29" s="92"/>
      <x:c r="F29" s="95"/>
      <x:c r="G29" s="95"/>
      <x:c r="H29" s="95"/>
      <x:c r="I29" s="98"/>
      <x:c r="J29" s="95"/>
      <x:c r="K29" s="95"/>
    </x:row>
    <x:row r="30">
      <x:c r="A30" s="92"/>
      <x:c r="B30" s="92"/>
      <x:c r="C30" s="92"/>
      <x:c r="D30" s="92"/>
      <x:c r="E30" s="92"/>
      <x:c r="F30" s="95"/>
      <x:c r="G30" s="95"/>
      <x:c r="H30" s="95"/>
      <x:c r="I30" s="98"/>
      <x:c r="J30" s="95"/>
      <x:c r="K30" s="95"/>
    </x:row>
    <x:row r="31">
      <x:c r="A31" s="92"/>
      <x:c r="B31" s="92"/>
      <x:c r="C31" s="92"/>
      <x:c r="D31" s="92"/>
      <x:c r="E31" s="92"/>
      <x:c r="F31" s="95"/>
      <x:c r="G31" s="95"/>
      <x:c r="H31" s="95"/>
      <x:c r="I31" s="98"/>
      <x:c r="J31" s="95"/>
      <x:c r="K31" s="95"/>
    </x:row>
    <x:row r="32">
      <x:c r="A32" s="92"/>
      <x:c r="B32" s="92"/>
      <x:c r="C32" s="92"/>
      <x:c r="D32" s="92"/>
      <x:c r="E32" s="92"/>
      <x:c r="F32" s="95"/>
      <x:c r="G32" s="95"/>
      <x:c r="H32" s="95"/>
      <x:c r="I32" s="98"/>
      <x:c r="J32" s="95"/>
      <x:c r="K32" s="95"/>
    </x:row>
    <x:row r="33">
      <x:c r="A33" s="92"/>
      <x:c r="B33" s="92"/>
      <x:c r="C33" s="92"/>
      <x:c r="D33" s="92"/>
      <x:c r="E33" s="92"/>
      <x:c r="F33" s="95"/>
      <x:c r="G33" s="95"/>
      <x:c r="H33" s="95"/>
      <x:c r="I33" s="98"/>
      <x:c r="J33" s="95"/>
      <x:c r="K33" s="95"/>
    </x:row>
    <x:row r="34">
      <x:c r="A34" s="92"/>
      <x:c r="B34" s="92"/>
      <x:c r="C34" s="92"/>
      <x:c r="D34" s="92"/>
      <x:c r="E34" s="92"/>
      <x:c r="F34" s="95"/>
      <x:c r="G34" s="95"/>
      <x:c r="H34" s="95"/>
      <x:c r="I34" s="98"/>
      <x:c r="J34" s="95"/>
      <x:c r="K34" s="95"/>
    </x:row>
    <x:row r="35">
      <x:c r="A35" s="92"/>
      <x:c r="B35" s="92"/>
      <x:c r="C35" s="92"/>
      <x:c r="D35" s="92"/>
      <x:c r="E35" s="92"/>
      <x:c r="F35" s="95"/>
      <x:c r="G35" s="95"/>
      <x:c r="H35" s="95"/>
      <x:c r="I35" s="98"/>
      <x:c r="J35" s="95"/>
      <x:c r="K35" s="95"/>
    </x:row>
    <x:row r="36">
      <x:c r="A36" s="92"/>
      <x:c r="B36" s="92"/>
      <x:c r="C36" s="92"/>
      <x:c r="D36" s="92"/>
      <x:c r="E36" s="92"/>
      <x:c r="F36" s="95"/>
      <x:c r="G36" s="95"/>
      <x:c r="H36" s="95"/>
      <x:c r="I36" s="98"/>
      <x:c r="J36" s="95"/>
      <x:c r="K36" s="95"/>
    </x:row>
    <x:row r="37">
      <x:c r="A37" s="92"/>
      <x:c r="B37" s="92"/>
      <x:c r="C37" s="92"/>
      <x:c r="D37" s="92"/>
      <x:c r="E37" s="92"/>
      <x:c r="F37" s="95"/>
      <x:c r="G37" s="95"/>
      <x:c r="H37" s="95"/>
      <x:c r="I37" s="98"/>
      <x:c r="J37" s="95"/>
      <x:c r="K37" s="95"/>
    </x:row>
    <x:row r="38">
      <x:c r="A38" s="92"/>
      <x:c r="B38" s="92"/>
      <x:c r="C38" s="92"/>
      <x:c r="D38" s="92"/>
      <x:c r="E38" s="92"/>
      <x:c r="F38" s="95"/>
      <x:c r="G38" s="95"/>
      <x:c r="H38" s="95"/>
      <x:c r="I38" s="98"/>
      <x:c r="J38" s="95"/>
      <x:c r="K38" s="95"/>
    </x:row>
    <x:row r="39">
      <x:c r="A39" s="92"/>
      <x:c r="B39" s="92"/>
      <x:c r="C39" s="92"/>
      <x:c r="D39" s="92"/>
      <x:c r="E39" s="92"/>
      <x:c r="F39" s="95"/>
      <x:c r="G39" s="95"/>
      <x:c r="H39" s="95"/>
      <x:c r="I39" s="98"/>
      <x:c r="J39" s="95"/>
      <x:c r="K39" s="95"/>
    </x:row>
    <x:row r="40">
      <x:c r="A40" s="92"/>
      <x:c r="B40" s="92"/>
      <x:c r="C40" s="92"/>
      <x:c r="D40" s="92"/>
      <x:c r="E40" s="92"/>
      <x:c r="F40" s="95"/>
      <x:c r="G40" s="95"/>
      <x:c r="H40" s="95"/>
      <x:c r="I40" s="98"/>
      <x:c r="J40" s="95"/>
      <x:c r="K40" s="95"/>
    </x:row>
    <x:row r="41">
      <x:c r="A41" s="92"/>
      <x:c r="B41" s="92"/>
      <x:c r="C41" s="92"/>
      <x:c r="D41" s="92"/>
      <x:c r="E41" s="92"/>
      <x:c r="F41" s="95"/>
      <x:c r="G41" s="95"/>
      <x:c r="H41" s="95"/>
      <x:c r="I41" s="98"/>
      <x:c r="J41" s="95"/>
      <x:c r="K41" s="95"/>
    </x:row>
    <x:row r="42">
      <x:c r="A42" s="92"/>
      <x:c r="B42" s="92"/>
      <x:c r="C42" s="92"/>
      <x:c r="D42" s="92"/>
      <x:c r="E42" s="92"/>
      <x:c r="F42" s="95"/>
      <x:c r="G42" s="95"/>
      <x:c r="H42" s="95"/>
      <x:c r="I42" s="98"/>
      <x:c r="J42" s="95"/>
      <x:c r="K42" s="95"/>
    </x:row>
    <x:row r="43">
      <x:c r="A43" s="92"/>
      <x:c r="B43" s="92"/>
      <x:c r="C43" s="92"/>
      <x:c r="D43" s="92"/>
      <x:c r="E43" s="92"/>
      <x:c r="F43" s="95"/>
      <x:c r="G43" s="95"/>
      <x:c r="H43" s="95"/>
      <x:c r="I43" s="98"/>
      <x:c r="J43" s="95"/>
      <x:c r="K43" s="95"/>
    </x:row>
    <x:row r="44">
      <x:c r="A44" s="93"/>
      <x:c r="B44" s="93"/>
      <x:c r="C44" s="93"/>
      <x:c r="D44" s="93"/>
      <x:c r="E44" s="93"/>
      <x:c r="F44" s="96"/>
      <x:c r="G44" s="96"/>
      <x:c r="H44" s="96"/>
      <x:c r="I44" s="99"/>
      <x:c r="J44" s="96"/>
      <x:c r="K44" s="96"/>
    </x:row>
  </x:sheetData>
  <x:mergeCells>
    <x:mergeCell ref="A1:K1"/>
    <x:mergeCell ref="A2:K2"/>
  </x:mergeCells>
  <x:conditionalFormatting sqref="J5:J44">
    <x:cfRule type="containsText" dxfId="9" priority="1" operator="containsText" text="Afgerond"/>
    <x:cfRule type="containsText" dxfId="10" priority="2" operator="containsText" text="Open"/>
    <x:cfRule type="containsText" dxfId="11" priority="3" operator="containsText" text="Geblokkeerd"/>
  </x:conditionalFormatting>
  <x:dataValidations count="2">
    <x:dataValidation type="list" sqref="F5:F44">
      <x:formula1>"Ja,Nee,Te bepalen,Niet van toepassing"</x:formula1>
    </x:dataValidation>
    <x:dataValidation type="list" sqref="J5:J44">
      <x:formula1>"Open,In onderzoek,Afgerond,Geblokkeerd"</x:formula1>
    </x:dataValidation>
  </x:dataValidations>
  <x:pageMargins left="0.7" right="0.7" top="0.75" bottom="0.75" header="0.3" footer="0.3"/>
  <x:tableParts count="1">
    <x:tablePart xmlns:r="http://schemas.openxmlformats.org/officeDocument/2006/relationships" r:id="R017acf9720c943c5"/>
  </x:tableParts>
</x:worksheet>
</file>

<file path=xl/worksheets/sheet4.xml><?xml version="1.0" encoding="utf-8"?>
<x:worksheet xmlns:x="http://schemas.openxmlformats.org/spreadsheetml/2006/main">
  <x:sheetViews>
    <x:sheetView showGridLines="0" workbookViewId="0"/>
  </x:sheetViews>
  <x:sheetFormatPr defaultRowHeight="15"/>
  <x:cols>
    <x:col min="1" max="1" width="10" hidden="0" customWidth="1"/>
    <x:col min="2" max="2" width="18" hidden="0" customWidth="1"/>
    <x:col min="3" max="3" width="40" hidden="0" customWidth="1"/>
    <x:col min="4" max="4" width="52" hidden="0" customWidth="1"/>
    <x:col min="5" max="5" width="16" hidden="0" customWidth="1"/>
    <x:col min="6" max="6" width="22" hidden="0" customWidth="1"/>
    <x:col min="7" max="7" width="34" hidden="0" customWidth="1"/>
    <x:col min="8" max="8" width="20" hidden="0" customWidth="1"/>
  </x:cols>
  <x:sheetData>
    <x:row r="1" ht="36" customHeight="1">
      <x:c r="A1" s="3" t="str">
        <x:v>Documenten- en bewijscheck</x:v>
      </x:c>
    </x:row>
    <x:row r="2" ht="36" customHeight="1">
      <x:c r="A2" s="7" t="str">
        <x:v>Combineer beleid, techniek en ervaring. Noteer actualiteit en vindplaats; neem geen individuele medische informatie op.</x:v>
      </x:c>
    </x:row>
    <x:row r="4" ht="32" customHeight="1">
      <x:c r="A4" s="16" t="str">
        <x:v>ID</x:v>
      </x:c>
      <x:c r="B4" s="16" t="str">
        <x:v>Categorie</x:v>
      </x:c>
      <x:c r="C4" s="16" t="str">
        <x:v>Document of bewijs</x:v>
      </x:c>
      <x:c r="D4" s="16" t="str">
        <x:v>Waarom relevant</x:v>
      </x:c>
      <x:c r="E4" s="16" t="str">
        <x:v>Datum of versie</x:v>
      </x:c>
      <x:c r="F4" s="16" t="str">
        <x:v>Eigenaar</x:v>
      </x:c>
      <x:c r="G4" s="16" t="str">
        <x:v>Vindplaats of link</x:v>
      </x:c>
      <x:c r="H4" s="16" t="str">
        <x:v>Status</x:v>
      </x:c>
    </x:row>
    <x:row r="5">
      <x:c r="A5" s="91" t="str">
        <x:v>D-001</x:v>
      </x:c>
      <x:c r="B5" s="91" t="str">
        <x:v>Organisatie</x:v>
      </x:c>
      <x:c r="C5" s="91" t="str">
        <x:v>Organogram functies roosters en bevoegdheden</x:v>
      </x:c>
      <x:c r="D5" s="91" t="str">
        <x:v>Geeft context aan taken verantwoordelijkheid en blootstelling</x:v>
      </x:c>
      <x:c r="E5" s="97"/>
      <x:c r="F5" s="94" t="str"/>
      <x:c r="G5" s="94" t="str"/>
      <x:c r="H5" s="94" t="str">
        <x:v>Opvragen</x:v>
      </x:c>
    </x:row>
    <x:row r="6">
      <x:c r="A6" s="92" t="str">
        <x:v>D-002</x:v>
      </x:c>
      <x:c r="B6" s="92" t="str">
        <x:v>Historie</x:v>
      </x:c>
      <x:c r="C6" s="92" t="str">
        <x:v>Vorige RI&amp;E plan van aanpak en toetsrapport</x:v>
      </x:c>
      <x:c r="D6" s="92" t="str">
        <x:v>Laat zien welke risico's maatregelen en adviezen al bekend zijn</x:v>
      </x:c>
      <x:c r="E6" s="98"/>
      <x:c r="F6" s="95" t="str"/>
      <x:c r="G6" s="95" t="str"/>
      <x:c r="H6" s="95" t="str">
        <x:v>Opvragen</x:v>
      </x:c>
    </x:row>
    <x:row r="7">
      <x:c r="A7" s="92" t="str">
        <x:v>D-003</x:v>
      </x:c>
      <x:c r="B7" s="92" t="str">
        <x:v>Historie</x:v>
      </x:c>
      <x:c r="C7" s="92" t="str">
        <x:v>Ongevallen bijna-ongevallen en gevaarlijke situaties</x:v>
      </x:c>
      <x:c r="D7" s="92" t="str">
        <x:v>Ervaringsgegevens tonen waar beheersing tekortschiet</x:v>
      </x:c>
      <x:c r="E7" s="98"/>
      <x:c r="F7" s="95" t="str"/>
      <x:c r="G7" s="95" t="str"/>
      <x:c r="H7" s="95" t="str">
        <x:v>Opvragen</x:v>
      </x:c>
    </x:row>
    <x:row r="8">
      <x:c r="A8" s="92" t="str">
        <x:v>D-004</x:v>
      </x:c>
      <x:c r="B8" s="92" t="str">
        <x:v>Historie</x:v>
      </x:c>
      <x:c r="C8" s="92" t="str">
        <x:v>Geaggregeerde verzuim- en gezondheidssignalen zonder individuele medische gegevens</x:v>
      </x:c>
      <x:c r="D8" s="92" t="str">
        <x:v>Kan patronen tonen zonder privacygevoelige dossiers te verwerken</x:v>
      </x:c>
      <x:c r="E8" s="98"/>
      <x:c r="F8" s="95" t="str"/>
      <x:c r="G8" s="95" t="str"/>
      <x:c r="H8" s="95" t="str">
        <x:v>Opvragen</x:v>
      </x:c>
    </x:row>
    <x:row r="9">
      <x:c r="A9" s="92" t="str">
        <x:v>D-005</x:v>
      </x:c>
      <x:c r="B9" s="92" t="str">
        <x:v>Inspecties</x:v>
      </x:c>
      <x:c r="C9" s="92" t="str">
        <x:v>Werkplekinspecties meldingen en openstaande acties</x:v>
      </x:c>
      <x:c r="D9" s="92" t="str">
        <x:v>Voorkomt dat bestaande bevindingen buiten de RI&amp;E blijven</x:v>
      </x:c>
      <x:c r="E9" s="98"/>
      <x:c r="F9" s="95" t="str"/>
      <x:c r="G9" s="95" t="str"/>
      <x:c r="H9" s="95" t="str">
        <x:v>Opvragen</x:v>
      </x:c>
    </x:row>
    <x:row r="10">
      <x:c r="A10" s="92" t="str">
        <x:v>D-006</x:v>
      </x:c>
      <x:c r="B10" s="92" t="str">
        <x:v>Arbeidsmiddelen</x:v>
      </x:c>
      <x:c r="C10" s="92" t="str">
        <x:v>Machine- arbeidsmiddelen- en voertuigenregister</x:v>
      </x:c>
      <x:c r="D10" s="92" t="str">
        <x:v>Ondersteunt beoordeling van gebruik beveiliging onderhoud en keuring</x:v>
      </x:c>
      <x:c r="E10" s="98"/>
      <x:c r="F10" s="95" t="str"/>
      <x:c r="G10" s="95" t="str"/>
      <x:c r="H10" s="95" t="str">
        <x:v>Opvragen</x:v>
      </x:c>
    </x:row>
    <x:row r="11">
      <x:c r="A11" s="92" t="str">
        <x:v>D-007</x:v>
      </x:c>
      <x:c r="B11" s="92" t="str">
        <x:v>Arbeidsmiddelen</x:v>
      </x:c>
      <x:c r="C11" s="92" t="str">
        <x:v>Handleidingen CE-documentatie onderhoud en keuringsrapporten</x:v>
      </x:c>
      <x:c r="D11" s="92" t="str">
        <x:v>Maakt technische randvoorwaarden en resterende gevaren controleerbaar</x:v>
      </x:c>
      <x:c r="E11" s="98"/>
      <x:c r="F11" s="95" t="str"/>
      <x:c r="G11" s="95" t="str"/>
      <x:c r="H11" s="95" t="str">
        <x:v>Opvragen</x:v>
      </x:c>
    </x:row>
    <x:row r="12">
      <x:c r="A12" s="92" t="str">
        <x:v>D-008</x:v>
      </x:c>
      <x:c r="B12" s="92" t="str">
        <x:v>Stoffen</x:v>
      </x:c>
      <x:c r="C12" s="92" t="str">
        <x:v>Stoffenregister en actuele veiligheidsinformatiebladen</x:v>
      </x:c>
      <x:c r="D12" s="92" t="str">
        <x:v>Nodig om gevaar blootstelling opslag en maatregelen te beoordelen</x:v>
      </x:c>
      <x:c r="E12" s="98"/>
      <x:c r="F12" s="95" t="str"/>
      <x:c r="G12" s="95" t="str"/>
      <x:c r="H12" s="95" t="str">
        <x:v>Opvragen</x:v>
      </x:c>
    </x:row>
    <x:row r="13">
      <x:c r="A13" s="92" t="str">
        <x:v>D-009</x:v>
      </x:c>
      <x:c r="B13" s="92" t="str">
        <x:v>Stoffen</x:v>
      </x:c>
      <x:c r="C13" s="92" t="str">
        <x:v>Blootstellingsbeoordelingen meetrapporten en registraties</x:v>
      </x:c>
      <x:c r="D13" s="92" t="str">
        <x:v>Een algemene checklist is niet altijd voldoende voor aard mate en duur van blootstelling</x:v>
      </x:c>
      <x:c r="E13" s="98"/>
      <x:c r="F13" s="95" t="str"/>
      <x:c r="G13" s="95" t="str"/>
      <x:c r="H13" s="95" t="str">
        <x:v>Opvragen</x:v>
      </x:c>
    </x:row>
    <x:row r="14">
      <x:c r="A14" s="92" t="str">
        <x:v>D-010</x:v>
      </x:c>
      <x:c r="B14" s="92" t="str">
        <x:v>Fysische factoren</x:v>
      </x:c>
      <x:c r="C14" s="92" t="str">
        <x:v>Onderzoeken naar geluid trillingen klimaat straling of verlichting</x:v>
      </x:c>
      <x:c r="D14" s="92" t="str">
        <x:v>Ondersteunt vergelijking met toepasselijke eisen en grenswaarden</x:v>
      </x:c>
      <x:c r="E14" s="98"/>
      <x:c r="F14" s="95" t="str"/>
      <x:c r="G14" s="95" t="str"/>
      <x:c r="H14" s="95" t="str">
        <x:v>Opvragen</x:v>
      </x:c>
    </x:row>
    <x:row r="15">
      <x:c r="A15" s="92" t="str">
        <x:v>D-011</x:v>
      </x:c>
      <x:c r="B15" s="92" t="str">
        <x:v>Ergonomie</x:v>
      </x:c>
      <x:c r="C15" s="92" t="str">
        <x:v>Onderzoeken naar tillen duwen trekken repeterend werk en werkhouding</x:v>
      </x:c>
      <x:c r="D15" s="92" t="str">
        <x:v>Maakt fysieke belasting per taak inzichtelijk</x:v>
      </x:c>
      <x:c r="E15" s="98"/>
      <x:c r="F15" s="95" t="str"/>
      <x:c r="G15" s="95" t="str"/>
      <x:c r="H15" s="95" t="str">
        <x:v>Opvragen</x:v>
      </x:c>
    </x:row>
    <x:row r="16">
      <x:c r="A16" s="92" t="str">
        <x:v>D-012</x:v>
      </x:c>
      <x:c r="B16" s="92" t="str">
        <x:v>PSA</x:v>
      </x:c>
      <x:c r="C16" s="92" t="str">
        <x:v>Geaggregeerde onderzoeken naar werkdruk agressie pesten discriminatie en ongewenst gedrag</x:v>
      </x:c>
      <x:c r="D16" s="92" t="str">
        <x:v>PSA moet bedrijfsspecifiek en met passende privacywaarborgen worden onderzocht</x:v>
      </x:c>
      <x:c r="E16" s="98"/>
      <x:c r="F16" s="95" t="str"/>
      <x:c r="G16" s="95" t="str"/>
      <x:c r="H16" s="95" t="str">
        <x:v>Opvragen</x:v>
      </x:c>
    </x:row>
    <x:row r="17">
      <x:c r="A17" s="92" t="str">
        <x:v>D-013</x:v>
      </x:c>
      <x:c r="B17" s="92" t="str">
        <x:v>BHV en brand</x:v>
      </x:c>
      <x:c r="C17" s="92" t="str">
        <x:v>BHV-organisatie bereikbaarheidsplan ontruimingsplan en oefenverslagen</x:v>
      </x:c>
      <x:c r="D17" s="92" t="str">
        <x:v>Verbindt risico's en scenario's aan een werkbare noodorganisatie</x:v>
      </x:c>
      <x:c r="E17" s="98"/>
      <x:c r="F17" s="95" t="str"/>
      <x:c r="G17" s="95" t="str"/>
      <x:c r="H17" s="95" t="str">
        <x:v>Opvragen</x:v>
      </x:c>
    </x:row>
    <x:row r="18">
      <x:c r="A18" s="92" t="str">
        <x:v>D-014</x:v>
      </x:c>
      <x:c r="B18" s="92" t="str">
        <x:v>Gebouw</x:v>
      </x:c>
      <x:c r="C18" s="92" t="str">
        <x:v>Plattegronden vluchtwegen compartimentering en gebruiksafspraken</x:v>
      </x:c>
      <x:c r="D18" s="92" t="str">
        <x:v>Helpt brand- en evacuatiescenario's op de feitelijke locatie beoordelen</x:v>
      </x:c>
      <x:c r="E18" s="98"/>
      <x:c r="F18" s="95" t="str"/>
      <x:c r="G18" s="95" t="str"/>
      <x:c r="H18" s="95" t="str">
        <x:v>Opvragen</x:v>
      </x:c>
    </x:row>
    <x:row r="19">
      <x:c r="A19" s="92" t="str">
        <x:v>D-015</x:v>
      </x:c>
      <x:c r="B19" s="92" t="str">
        <x:v>Voorlichting</x:v>
      </x:c>
      <x:c r="C19" s="92" t="str">
        <x:v>Instructies toolboxregistraties opleidingen en competentiematrix</x:v>
      </x:c>
      <x:c r="D19" s="92" t="str">
        <x:v>Toont welke kennis nodig is en hoe doeltreffend is voorgelicht</x:v>
      </x:c>
      <x:c r="E19" s="98"/>
      <x:c r="F19" s="95" t="str"/>
      <x:c r="G19" s="95" t="str"/>
      <x:c r="H19" s="95" t="str">
        <x:v>Opvragen</x:v>
      </x:c>
    </x:row>
    <x:row r="20">
      <x:c r="A20" s="92" t="str">
        <x:v>D-016</x:v>
      </x:c>
      <x:c r="B20" s="92" t="str">
        <x:v>Contractors</x:v>
      </x:c>
      <x:c r="C20" s="92" t="str">
        <x:v>Werkvergunningen TRA's LMRA's en contractorafspraken</x:v>
      </x:c>
      <x:c r="D20" s="92" t="str">
        <x:v>Geeft zicht op taak- en raakvlakrisico's buiten de standaardprocessen</x:v>
      </x:c>
      <x:c r="E20" s="98"/>
      <x:c r="F20" s="95" t="str"/>
      <x:c r="G20" s="95" t="str"/>
      <x:c r="H20" s="95" t="str">
        <x:v>Opvragen</x:v>
      </x:c>
    </x:row>
    <x:row r="21">
      <x:c r="A21" s="92" t="str">
        <x:v>D-017</x:v>
      </x:c>
      <x:c r="B21" s="92" t="str">
        <x:v>Arbozorg</x:v>
      </x:c>
      <x:c r="C21" s="92" t="str">
        <x:v>Basiscontract arbodienst en afspraken over deskundige bijstand</x:v>
      </x:c>
      <x:c r="D21" s="92" t="str">
        <x:v>Maakt rollen en vervolgstappen binnen het arbobeleid duidelijk</x:v>
      </x:c>
      <x:c r="E21" s="98"/>
      <x:c r="F21" s="95" t="str"/>
      <x:c r="G21" s="95" t="str"/>
      <x:c r="H21" s="95" t="str">
        <x:v>Opvragen</x:v>
      </x:c>
    </x:row>
    <x:row r="22">
      <x:c r="A22" s="92" t="str">
        <x:v>D-018</x:v>
      </x:c>
      <x:c r="B22" s="92" t="str">
        <x:v>Gezondheid</x:v>
      </x:c>
      <x:c r="C22" s="92" t="str">
        <x:v>Aanbod PAGO of PMO per relevante risicogroep</x:v>
      </x:c>
      <x:c r="D22" s="92" t="str">
        <x:v>Verbindt gezondheidskundig onderzoek aan de risico's uit de RI&amp;E</x:v>
      </x:c>
      <x:c r="E22" s="98"/>
      <x:c r="F22" s="95" t="str"/>
      <x:c r="G22" s="95" t="str"/>
      <x:c r="H22" s="95" t="str">
        <x:v>Opvragen</x:v>
      </x:c>
    </x:row>
    <x:row r="23">
      <x:c r="A23" s="92"/>
      <x:c r="B23" s="92"/>
      <x:c r="C23" s="92"/>
      <x:c r="D23" s="92"/>
      <x:c r="E23" s="98"/>
      <x:c r="F23" s="95"/>
      <x:c r="G23" s="95"/>
      <x:c r="H23" s="95"/>
    </x:row>
    <x:row r="24">
      <x:c r="A24" s="92"/>
      <x:c r="B24" s="92"/>
      <x:c r="C24" s="92"/>
      <x:c r="D24" s="92"/>
      <x:c r="E24" s="98"/>
      <x:c r="F24" s="95"/>
      <x:c r="G24" s="95"/>
      <x:c r="H24" s="95"/>
    </x:row>
    <x:row r="25">
      <x:c r="A25" s="92"/>
      <x:c r="B25" s="92"/>
      <x:c r="C25" s="92"/>
      <x:c r="D25" s="92"/>
      <x:c r="E25" s="98"/>
      <x:c r="F25" s="95"/>
      <x:c r="G25" s="95"/>
      <x:c r="H25" s="95"/>
    </x:row>
    <x:row r="26">
      <x:c r="A26" s="92"/>
      <x:c r="B26" s="92"/>
      <x:c r="C26" s="92"/>
      <x:c r="D26" s="92"/>
      <x:c r="E26" s="98"/>
      <x:c r="F26" s="95"/>
      <x:c r="G26" s="95"/>
      <x:c r="H26" s="95"/>
    </x:row>
    <x:row r="27">
      <x:c r="A27" s="92"/>
      <x:c r="B27" s="92"/>
      <x:c r="C27" s="92"/>
      <x:c r="D27" s="92"/>
      <x:c r="E27" s="98"/>
      <x:c r="F27" s="95"/>
      <x:c r="G27" s="95"/>
      <x:c r="H27" s="95"/>
    </x:row>
    <x:row r="28">
      <x:c r="A28" s="92"/>
      <x:c r="B28" s="92"/>
      <x:c r="C28" s="92"/>
      <x:c r="D28" s="92"/>
      <x:c r="E28" s="98"/>
      <x:c r="F28" s="95"/>
      <x:c r="G28" s="95"/>
      <x:c r="H28" s="95"/>
    </x:row>
    <x:row r="29">
      <x:c r="A29" s="92"/>
      <x:c r="B29" s="92"/>
      <x:c r="C29" s="92"/>
      <x:c r="D29" s="92"/>
      <x:c r="E29" s="98"/>
      <x:c r="F29" s="95"/>
      <x:c r="G29" s="95"/>
      <x:c r="H29" s="95"/>
    </x:row>
    <x:row r="30">
      <x:c r="A30" s="92"/>
      <x:c r="B30" s="92"/>
      <x:c r="C30" s="92"/>
      <x:c r="D30" s="92"/>
      <x:c r="E30" s="98"/>
      <x:c r="F30" s="95"/>
      <x:c r="G30" s="95"/>
      <x:c r="H30" s="95"/>
    </x:row>
    <x:row r="31">
      <x:c r="A31" s="92"/>
      <x:c r="B31" s="92"/>
      <x:c r="C31" s="92"/>
      <x:c r="D31" s="92"/>
      <x:c r="E31" s="98"/>
      <x:c r="F31" s="95"/>
      <x:c r="G31" s="95"/>
      <x:c r="H31" s="95"/>
    </x:row>
    <x:row r="32">
      <x:c r="A32" s="92"/>
      <x:c r="B32" s="92"/>
      <x:c r="C32" s="92"/>
      <x:c r="D32" s="92"/>
      <x:c r="E32" s="98"/>
      <x:c r="F32" s="95"/>
      <x:c r="G32" s="95"/>
      <x:c r="H32" s="95"/>
    </x:row>
    <x:row r="33">
      <x:c r="A33" s="92"/>
      <x:c r="B33" s="92"/>
      <x:c r="C33" s="92"/>
      <x:c r="D33" s="92"/>
      <x:c r="E33" s="98"/>
      <x:c r="F33" s="95"/>
      <x:c r="G33" s="95"/>
      <x:c r="H33" s="95"/>
    </x:row>
    <x:row r="34">
      <x:c r="A34" s="92"/>
      <x:c r="B34" s="92"/>
      <x:c r="C34" s="92"/>
      <x:c r="D34" s="92"/>
      <x:c r="E34" s="98"/>
      <x:c r="F34" s="95"/>
      <x:c r="G34" s="95"/>
      <x:c r="H34" s="95"/>
    </x:row>
    <x:row r="35">
      <x:c r="A35" s="92"/>
      <x:c r="B35" s="92"/>
      <x:c r="C35" s="92"/>
      <x:c r="D35" s="92"/>
      <x:c r="E35" s="98"/>
      <x:c r="F35" s="95"/>
      <x:c r="G35" s="95"/>
      <x:c r="H35" s="95"/>
    </x:row>
    <x:row r="36">
      <x:c r="A36" s="92"/>
      <x:c r="B36" s="92"/>
      <x:c r="C36" s="92"/>
      <x:c r="D36" s="92"/>
      <x:c r="E36" s="98"/>
      <x:c r="F36" s="95"/>
      <x:c r="G36" s="95"/>
      <x:c r="H36" s="95"/>
    </x:row>
    <x:row r="37">
      <x:c r="A37" s="92"/>
      <x:c r="B37" s="92"/>
      <x:c r="C37" s="92"/>
      <x:c r="D37" s="92"/>
      <x:c r="E37" s="98"/>
      <x:c r="F37" s="95"/>
      <x:c r="G37" s="95"/>
      <x:c r="H37" s="95"/>
    </x:row>
    <x:row r="38">
      <x:c r="A38" s="92"/>
      <x:c r="B38" s="92"/>
      <x:c r="C38" s="92"/>
      <x:c r="D38" s="92"/>
      <x:c r="E38" s="98"/>
      <x:c r="F38" s="95"/>
      <x:c r="G38" s="95"/>
      <x:c r="H38" s="95"/>
    </x:row>
    <x:row r="39">
      <x:c r="A39" s="92"/>
      <x:c r="B39" s="92"/>
      <x:c r="C39" s="92"/>
      <x:c r="D39" s="92"/>
      <x:c r="E39" s="98"/>
      <x:c r="F39" s="95"/>
      <x:c r="G39" s="95"/>
      <x:c r="H39" s="95"/>
    </x:row>
    <x:row r="40">
      <x:c r="A40" s="92"/>
      <x:c r="B40" s="92"/>
      <x:c r="C40" s="92"/>
      <x:c r="D40" s="92"/>
      <x:c r="E40" s="98"/>
      <x:c r="F40" s="95"/>
      <x:c r="G40" s="95"/>
      <x:c r="H40" s="95"/>
    </x:row>
    <x:row r="41">
      <x:c r="A41" s="92"/>
      <x:c r="B41" s="92"/>
      <x:c r="C41" s="92"/>
      <x:c r="D41" s="92"/>
      <x:c r="E41" s="98"/>
      <x:c r="F41" s="95"/>
      <x:c r="G41" s="95"/>
      <x:c r="H41" s="95"/>
    </x:row>
    <x:row r="42">
      <x:c r="A42" s="92"/>
      <x:c r="B42" s="92"/>
      <x:c r="C42" s="92"/>
      <x:c r="D42" s="92"/>
      <x:c r="E42" s="98"/>
      <x:c r="F42" s="95"/>
      <x:c r="G42" s="95"/>
      <x:c r="H42" s="95"/>
    </x:row>
    <x:row r="43">
      <x:c r="A43" s="92"/>
      <x:c r="B43" s="92"/>
      <x:c r="C43" s="92"/>
      <x:c r="D43" s="92"/>
      <x:c r="E43" s="98"/>
      <x:c r="F43" s="95"/>
      <x:c r="G43" s="95"/>
      <x:c r="H43" s="95"/>
    </x:row>
    <x:row r="44">
      <x:c r="A44" s="93"/>
      <x:c r="B44" s="93"/>
      <x:c r="C44" s="93"/>
      <x:c r="D44" s="93"/>
      <x:c r="E44" s="99"/>
      <x:c r="F44" s="96"/>
      <x:c r="G44" s="96"/>
      <x:c r="H44" s="96"/>
    </x:row>
  </x:sheetData>
  <x:mergeCells>
    <x:mergeCell ref="A1:H1"/>
    <x:mergeCell ref="A2:H2"/>
  </x:mergeCells>
  <x:conditionalFormatting sqref="H5:H44">
    <x:cfRule type="containsText" dxfId="12" priority="1" operator="containsText" text="Afgerond"/>
    <x:cfRule type="containsText" dxfId="13" priority="2" operator="containsText" text="Open"/>
    <x:cfRule type="containsText" dxfId="14" priority="3" operator="containsText" text="Geblokkeerd"/>
  </x:conditionalFormatting>
  <x:dataValidations count="1">
    <x:dataValidation type="list" sqref="H5:H44">
      <x:formula1>"Opvragen,Ontvangen,Beoordeeld,Niet van toepassing"</x:formula1>
    </x:dataValidation>
  </x:dataValidations>
  <x:pageMargins left="0.7" right="0.7" top="0.75" bottom="0.75" header="0.3" footer="0.3"/>
  <x:tableParts count="1">
    <x:tablePart xmlns:r="http://schemas.openxmlformats.org/officeDocument/2006/relationships" r:id="R32bb625d0a4d4e22"/>
  </x:tableParts>
</x:worksheet>
</file>

<file path=xl/worksheets/sheet5.xml><?xml version="1.0" encoding="utf-8"?>
<x:worksheet xmlns:x="http://schemas.openxmlformats.org/spreadsheetml/2006/main">
  <x:sheetViews>
    <x:sheetView showGridLines="0" workbookViewId="0"/>
  </x:sheetViews>
  <x:sheetFormatPr defaultRowHeight="15"/>
  <x:cols>
    <x:col min="1" max="1" width="10" hidden="0" customWidth="1"/>
    <x:col min="2" max="2" width="14" hidden="0" customWidth="1"/>
    <x:col min="3" max="3" width="18" hidden="0" customWidth="1"/>
    <x:col min="4" max="4" width="30" hidden="0" customWidth="1"/>
    <x:col min="5" max="5" width="36" hidden="0" customWidth="1"/>
    <x:col min="6" max="6" width="18" hidden="0" customWidth="1"/>
    <x:col min="7" max="7" width="44" hidden="0" customWidth="1"/>
    <x:col min="8" max="8" width="40" hidden="0" customWidth="1"/>
    <x:col min="9" max="9" width="40" hidden="0" customWidth="1"/>
    <x:col min="10" max="10" width="22" hidden="0" customWidth="1"/>
  </x:cols>
  <x:sheetData>
    <x:row r="1" ht="36" customHeight="1">
      <x:c r="A1" s="3" t="str">
        <x:v>Werknemersraadpleging</x:v>
      </x:c>
    </x:row>
    <x:row r="2" ht="36" customHeight="1">
      <x:c r="A2" s="7" t="str">
        <x:v>Gebruik functies of groepen, geen onnodige namen. Leg voorstellen, reactie, verwerking en terugkoppeling afzonderlijk vast.</x:v>
      </x:c>
    </x:row>
    <x:row r="4" ht="32" customHeight="1">
      <x:c r="A4" s="16" t="str">
        <x:v>ID</x:v>
      </x:c>
      <x:c r="B4" s="16" t="str">
        <x:v>Datum</x:v>
      </x:c>
      <x:c r="C4" s="16" t="str">
        <x:v>Fase</x:v>
      </x:c>
      <x:c r="D4" s="16" t="str">
        <x:v>Onderwerp</x:v>
      </x:c>
      <x:c r="E4" s="16" t="str">
        <x:v>Geraadpleegde functies of groepen</x:v>
      </x:c>
      <x:c r="F4" s="16" t="str">
        <x:v>Methode</x:v>
      </x:c>
      <x:c r="G4" s="16" t="str">
        <x:v>Signalen en voorstellen</x:v>
      </x:c>
      <x:c r="H4" s="16" t="str">
        <x:v>Reactie werkgever</x:v>
      </x:c>
      <x:c r="I4" s="16" t="str">
        <x:v>Wijziging in RI&amp;E of plan</x:v>
      </x:c>
      <x:c r="J4" s="16" t="str">
        <x:v>Status terugkoppeling</x:v>
      </x:c>
    </x:row>
    <x:row r="5">
      <x:c r="A5" s="91" t="str">
        <x:v>RP-001</x:v>
      </x:c>
      <x:c r="B5" s="97"/>
      <x:c r="C5" s="94" t="str">
        <x:v>Voorbereiden</x:v>
      </x:c>
      <x:c r="D5" s="94" t="str">
        <x:v>Scope en feitelijk werk</x:v>
      </x:c>
      <x:c r="E5" s="94" t="str"/>
      <x:c r="F5" s="94" t="str">
        <x:v>Groepsgesprek</x:v>
      </x:c>
      <x:c r="G5" s="94" t="str"/>
      <x:c r="H5" s="94" t="str"/>
      <x:c r="I5" s="94" t="str"/>
      <x:c r="J5" s="94" t="str">
        <x:v>Open</x:v>
      </x:c>
    </x:row>
    <x:row r="6">
      <x:c r="A6" s="92" t="str">
        <x:v>RP-002</x:v>
      </x:c>
      <x:c r="B6" s="98"/>
      <x:c r="C6" s="95" t="str">
        <x:v>Onderzoeken</x:v>
      </x:c>
      <x:c r="D6" s="95" t="str">
        <x:v>Werkplekrondgang en afwijkend werk</x:v>
      </x:c>
      <x:c r="E6" s="95" t="str"/>
      <x:c r="F6" s="95" t="str">
        <x:v>Rondgang</x:v>
      </x:c>
      <x:c r="G6" s="95" t="str"/>
      <x:c r="H6" s="95" t="str"/>
      <x:c r="I6" s="95" t="str"/>
      <x:c r="J6" s="95" t="str">
        <x:v>Open</x:v>
      </x:c>
    </x:row>
    <x:row r="7">
      <x:c r="A7" s="92" t="str">
        <x:v>RP-003</x:v>
      </x:c>
      <x:c r="B7" s="98"/>
      <x:c r="C7" s="95" t="str">
        <x:v>Plannen</x:v>
      </x:c>
      <x:c r="D7" s="95" t="str">
        <x:v>Werkbaarheid van voorgestelde maatregelen</x:v>
      </x:c>
      <x:c r="E7" s="95" t="str"/>
      <x:c r="F7" s="95" t="str">
        <x:v>Groepsgesprek</x:v>
      </x:c>
      <x:c r="G7" s="95" t="str"/>
      <x:c r="H7" s="95" t="str"/>
      <x:c r="I7" s="95" t="str"/>
      <x:c r="J7" s="95" t="str">
        <x:v>Open</x:v>
      </x:c>
    </x:row>
    <x:row r="8">
      <x:c r="A8" s="92"/>
      <x:c r="B8" s="98"/>
      <x:c r="C8" s="95"/>
      <x:c r="D8" s="95"/>
      <x:c r="E8" s="95"/>
      <x:c r="F8" s="95"/>
      <x:c r="G8" s="95"/>
      <x:c r="H8" s="95"/>
      <x:c r="I8" s="95"/>
      <x:c r="J8" s="95"/>
    </x:row>
    <x:row r="9">
      <x:c r="A9" s="92"/>
      <x:c r="B9" s="98"/>
      <x:c r="C9" s="95"/>
      <x:c r="D9" s="95"/>
      <x:c r="E9" s="95"/>
      <x:c r="F9" s="95"/>
      <x:c r="G9" s="95"/>
      <x:c r="H9" s="95"/>
      <x:c r="I9" s="95"/>
      <x:c r="J9" s="95"/>
    </x:row>
    <x:row r="10">
      <x:c r="A10" s="92"/>
      <x:c r="B10" s="98"/>
      <x:c r="C10" s="95"/>
      <x:c r="D10" s="95"/>
      <x:c r="E10" s="95"/>
      <x:c r="F10" s="95"/>
      <x:c r="G10" s="95"/>
      <x:c r="H10" s="95"/>
      <x:c r="I10" s="95"/>
      <x:c r="J10" s="95"/>
    </x:row>
    <x:row r="11">
      <x:c r="A11" s="92"/>
      <x:c r="B11" s="98"/>
      <x:c r="C11" s="95"/>
      <x:c r="D11" s="95"/>
      <x:c r="E11" s="95"/>
      <x:c r="F11" s="95"/>
      <x:c r="G11" s="95"/>
      <x:c r="H11" s="95"/>
      <x:c r="I11" s="95"/>
      <x:c r="J11" s="95"/>
    </x:row>
    <x:row r="12">
      <x:c r="A12" s="92"/>
      <x:c r="B12" s="98"/>
      <x:c r="C12" s="95"/>
      <x:c r="D12" s="95"/>
      <x:c r="E12" s="95"/>
      <x:c r="F12" s="95"/>
      <x:c r="G12" s="95"/>
      <x:c r="H12" s="95"/>
      <x:c r="I12" s="95"/>
      <x:c r="J12" s="95"/>
    </x:row>
    <x:row r="13">
      <x:c r="A13" s="92"/>
      <x:c r="B13" s="98"/>
      <x:c r="C13" s="95"/>
      <x:c r="D13" s="95"/>
      <x:c r="E13" s="95"/>
      <x:c r="F13" s="95"/>
      <x:c r="G13" s="95"/>
      <x:c r="H13" s="95"/>
      <x:c r="I13" s="95"/>
      <x:c r="J13" s="95"/>
    </x:row>
    <x:row r="14">
      <x:c r="A14" s="92"/>
      <x:c r="B14" s="98"/>
      <x:c r="C14" s="95"/>
      <x:c r="D14" s="95"/>
      <x:c r="E14" s="95"/>
      <x:c r="F14" s="95"/>
      <x:c r="G14" s="95"/>
      <x:c r="H14" s="95"/>
      <x:c r="I14" s="95"/>
      <x:c r="J14" s="95"/>
    </x:row>
    <x:row r="15">
      <x:c r="A15" s="92"/>
      <x:c r="B15" s="98"/>
      <x:c r="C15" s="95"/>
      <x:c r="D15" s="95"/>
      <x:c r="E15" s="95"/>
      <x:c r="F15" s="95"/>
      <x:c r="G15" s="95"/>
      <x:c r="H15" s="95"/>
      <x:c r="I15" s="95"/>
      <x:c r="J15" s="95"/>
    </x:row>
    <x:row r="16">
      <x:c r="A16" s="92"/>
      <x:c r="B16" s="98"/>
      <x:c r="C16" s="95"/>
      <x:c r="D16" s="95"/>
      <x:c r="E16" s="95"/>
      <x:c r="F16" s="95"/>
      <x:c r="G16" s="95"/>
      <x:c r="H16" s="95"/>
      <x:c r="I16" s="95"/>
      <x:c r="J16" s="95"/>
    </x:row>
    <x:row r="17">
      <x:c r="A17" s="92"/>
      <x:c r="B17" s="98"/>
      <x:c r="C17" s="95"/>
      <x:c r="D17" s="95"/>
      <x:c r="E17" s="95"/>
      <x:c r="F17" s="95"/>
      <x:c r="G17" s="95"/>
      <x:c r="H17" s="95"/>
      <x:c r="I17" s="95"/>
      <x:c r="J17" s="95"/>
    </x:row>
    <x:row r="18">
      <x:c r="A18" s="92"/>
      <x:c r="B18" s="98"/>
      <x:c r="C18" s="95"/>
      <x:c r="D18" s="95"/>
      <x:c r="E18" s="95"/>
      <x:c r="F18" s="95"/>
      <x:c r="G18" s="95"/>
      <x:c r="H18" s="95"/>
      <x:c r="I18" s="95"/>
      <x:c r="J18" s="95"/>
    </x:row>
    <x:row r="19">
      <x:c r="A19" s="92"/>
      <x:c r="B19" s="98"/>
      <x:c r="C19" s="95"/>
      <x:c r="D19" s="95"/>
      <x:c r="E19" s="95"/>
      <x:c r="F19" s="95"/>
      <x:c r="G19" s="95"/>
      <x:c r="H19" s="95"/>
      <x:c r="I19" s="95"/>
      <x:c r="J19" s="95"/>
    </x:row>
    <x:row r="20">
      <x:c r="A20" s="92"/>
      <x:c r="B20" s="98"/>
      <x:c r="C20" s="95"/>
      <x:c r="D20" s="95"/>
      <x:c r="E20" s="95"/>
      <x:c r="F20" s="95"/>
      <x:c r="G20" s="95"/>
      <x:c r="H20" s="95"/>
      <x:c r="I20" s="95"/>
      <x:c r="J20" s="95"/>
    </x:row>
    <x:row r="21">
      <x:c r="A21" s="92"/>
      <x:c r="B21" s="98"/>
      <x:c r="C21" s="95"/>
      <x:c r="D21" s="95"/>
      <x:c r="E21" s="95"/>
      <x:c r="F21" s="95"/>
      <x:c r="G21" s="95"/>
      <x:c r="H21" s="95"/>
      <x:c r="I21" s="95"/>
      <x:c r="J21" s="95"/>
    </x:row>
    <x:row r="22">
      <x:c r="A22" s="92"/>
      <x:c r="B22" s="98"/>
      <x:c r="C22" s="95"/>
      <x:c r="D22" s="95"/>
      <x:c r="E22" s="95"/>
      <x:c r="F22" s="95"/>
      <x:c r="G22" s="95"/>
      <x:c r="H22" s="95"/>
      <x:c r="I22" s="95"/>
      <x:c r="J22" s="95"/>
    </x:row>
    <x:row r="23">
      <x:c r="A23" s="92"/>
      <x:c r="B23" s="98"/>
      <x:c r="C23" s="95"/>
      <x:c r="D23" s="95"/>
      <x:c r="E23" s="95"/>
      <x:c r="F23" s="95"/>
      <x:c r="G23" s="95"/>
      <x:c r="H23" s="95"/>
      <x:c r="I23" s="95"/>
      <x:c r="J23" s="95"/>
    </x:row>
    <x:row r="24">
      <x:c r="A24" s="92"/>
      <x:c r="B24" s="98"/>
      <x:c r="C24" s="95"/>
      <x:c r="D24" s="95"/>
      <x:c r="E24" s="95"/>
      <x:c r="F24" s="95"/>
      <x:c r="G24" s="95"/>
      <x:c r="H24" s="95"/>
      <x:c r="I24" s="95"/>
      <x:c r="J24" s="95"/>
    </x:row>
    <x:row r="25">
      <x:c r="A25" s="92"/>
      <x:c r="B25" s="98"/>
      <x:c r="C25" s="95"/>
      <x:c r="D25" s="95"/>
      <x:c r="E25" s="95"/>
      <x:c r="F25" s="95"/>
      <x:c r="G25" s="95"/>
      <x:c r="H25" s="95"/>
      <x:c r="I25" s="95"/>
      <x:c r="J25" s="95"/>
    </x:row>
    <x:row r="26">
      <x:c r="A26" s="92"/>
      <x:c r="B26" s="98"/>
      <x:c r="C26" s="95"/>
      <x:c r="D26" s="95"/>
      <x:c r="E26" s="95"/>
      <x:c r="F26" s="95"/>
      <x:c r="G26" s="95"/>
      <x:c r="H26" s="95"/>
      <x:c r="I26" s="95"/>
      <x:c r="J26" s="95"/>
    </x:row>
    <x:row r="27">
      <x:c r="A27" s="92"/>
      <x:c r="B27" s="98"/>
      <x:c r="C27" s="95"/>
      <x:c r="D27" s="95"/>
      <x:c r="E27" s="95"/>
      <x:c r="F27" s="95"/>
      <x:c r="G27" s="95"/>
      <x:c r="H27" s="95"/>
      <x:c r="I27" s="95"/>
      <x:c r="J27" s="95"/>
    </x:row>
    <x:row r="28">
      <x:c r="A28" s="92"/>
      <x:c r="B28" s="98"/>
      <x:c r="C28" s="95"/>
      <x:c r="D28" s="95"/>
      <x:c r="E28" s="95"/>
      <x:c r="F28" s="95"/>
      <x:c r="G28" s="95"/>
      <x:c r="H28" s="95"/>
      <x:c r="I28" s="95"/>
      <x:c r="J28" s="95"/>
    </x:row>
    <x:row r="29">
      <x:c r="A29" s="92"/>
      <x:c r="B29" s="98"/>
      <x:c r="C29" s="95"/>
      <x:c r="D29" s="95"/>
      <x:c r="E29" s="95"/>
      <x:c r="F29" s="95"/>
      <x:c r="G29" s="95"/>
      <x:c r="H29" s="95"/>
      <x:c r="I29" s="95"/>
      <x:c r="J29" s="95"/>
    </x:row>
    <x:row r="30">
      <x:c r="A30" s="92"/>
      <x:c r="B30" s="98"/>
      <x:c r="C30" s="95"/>
      <x:c r="D30" s="95"/>
      <x:c r="E30" s="95"/>
      <x:c r="F30" s="95"/>
      <x:c r="G30" s="95"/>
      <x:c r="H30" s="95"/>
      <x:c r="I30" s="95"/>
      <x:c r="J30" s="95"/>
    </x:row>
    <x:row r="31">
      <x:c r="A31" s="92"/>
      <x:c r="B31" s="98"/>
      <x:c r="C31" s="95"/>
      <x:c r="D31" s="95"/>
      <x:c r="E31" s="95"/>
      <x:c r="F31" s="95"/>
      <x:c r="G31" s="95"/>
      <x:c r="H31" s="95"/>
      <x:c r="I31" s="95"/>
      <x:c r="J31" s="95"/>
    </x:row>
    <x:row r="32">
      <x:c r="A32" s="92"/>
      <x:c r="B32" s="98"/>
      <x:c r="C32" s="95"/>
      <x:c r="D32" s="95"/>
      <x:c r="E32" s="95"/>
      <x:c r="F32" s="95"/>
      <x:c r="G32" s="95"/>
      <x:c r="H32" s="95"/>
      <x:c r="I32" s="95"/>
      <x:c r="J32" s="95"/>
    </x:row>
    <x:row r="33">
      <x:c r="A33" s="92"/>
      <x:c r="B33" s="98"/>
      <x:c r="C33" s="95"/>
      <x:c r="D33" s="95"/>
      <x:c r="E33" s="95"/>
      <x:c r="F33" s="95"/>
      <x:c r="G33" s="95"/>
      <x:c r="H33" s="95"/>
      <x:c r="I33" s="95"/>
      <x:c r="J33" s="95"/>
    </x:row>
    <x:row r="34">
      <x:c r="A34" s="92"/>
      <x:c r="B34" s="98"/>
      <x:c r="C34" s="95"/>
      <x:c r="D34" s="95"/>
      <x:c r="E34" s="95"/>
      <x:c r="F34" s="95"/>
      <x:c r="G34" s="95"/>
      <x:c r="H34" s="95"/>
      <x:c r="I34" s="95"/>
      <x:c r="J34" s="95"/>
    </x:row>
    <x:row r="35">
      <x:c r="A35" s="92"/>
      <x:c r="B35" s="98"/>
      <x:c r="C35" s="95"/>
      <x:c r="D35" s="95"/>
      <x:c r="E35" s="95"/>
      <x:c r="F35" s="95"/>
      <x:c r="G35" s="95"/>
      <x:c r="H35" s="95"/>
      <x:c r="I35" s="95"/>
      <x:c r="J35" s="95"/>
    </x:row>
    <x:row r="36">
      <x:c r="A36" s="92"/>
      <x:c r="B36" s="98"/>
      <x:c r="C36" s="95"/>
      <x:c r="D36" s="95"/>
      <x:c r="E36" s="95"/>
      <x:c r="F36" s="95"/>
      <x:c r="G36" s="95"/>
      <x:c r="H36" s="95"/>
      <x:c r="I36" s="95"/>
      <x:c r="J36" s="95"/>
    </x:row>
    <x:row r="37">
      <x:c r="A37" s="92"/>
      <x:c r="B37" s="98"/>
      <x:c r="C37" s="95"/>
      <x:c r="D37" s="95"/>
      <x:c r="E37" s="95"/>
      <x:c r="F37" s="95"/>
      <x:c r="G37" s="95"/>
      <x:c r="H37" s="95"/>
      <x:c r="I37" s="95"/>
      <x:c r="J37" s="95"/>
    </x:row>
    <x:row r="38">
      <x:c r="A38" s="92"/>
      <x:c r="B38" s="98"/>
      <x:c r="C38" s="95"/>
      <x:c r="D38" s="95"/>
      <x:c r="E38" s="95"/>
      <x:c r="F38" s="95"/>
      <x:c r="G38" s="95"/>
      <x:c r="H38" s="95"/>
      <x:c r="I38" s="95"/>
      <x:c r="J38" s="95"/>
    </x:row>
    <x:row r="39">
      <x:c r="A39" s="92"/>
      <x:c r="B39" s="98"/>
      <x:c r="C39" s="95"/>
      <x:c r="D39" s="95"/>
      <x:c r="E39" s="95"/>
      <x:c r="F39" s="95"/>
      <x:c r="G39" s="95"/>
      <x:c r="H39" s="95"/>
      <x:c r="I39" s="95"/>
      <x:c r="J39" s="95"/>
    </x:row>
    <x:row r="40">
      <x:c r="A40" s="92"/>
      <x:c r="B40" s="98"/>
      <x:c r="C40" s="95"/>
      <x:c r="D40" s="95"/>
      <x:c r="E40" s="95"/>
      <x:c r="F40" s="95"/>
      <x:c r="G40" s="95"/>
      <x:c r="H40" s="95"/>
      <x:c r="I40" s="95"/>
      <x:c r="J40" s="95"/>
    </x:row>
    <x:row r="41">
      <x:c r="A41" s="92"/>
      <x:c r="B41" s="98"/>
      <x:c r="C41" s="95"/>
      <x:c r="D41" s="95"/>
      <x:c r="E41" s="95"/>
      <x:c r="F41" s="95"/>
      <x:c r="G41" s="95"/>
      <x:c r="H41" s="95"/>
      <x:c r="I41" s="95"/>
      <x:c r="J41" s="95"/>
    </x:row>
    <x:row r="42">
      <x:c r="A42" s="92"/>
      <x:c r="B42" s="98"/>
      <x:c r="C42" s="95"/>
      <x:c r="D42" s="95"/>
      <x:c r="E42" s="95"/>
      <x:c r="F42" s="95"/>
      <x:c r="G42" s="95"/>
      <x:c r="H42" s="95"/>
      <x:c r="I42" s="95"/>
      <x:c r="J42" s="95"/>
    </x:row>
    <x:row r="43">
      <x:c r="A43" s="92"/>
      <x:c r="B43" s="98"/>
      <x:c r="C43" s="95"/>
      <x:c r="D43" s="95"/>
      <x:c r="E43" s="95"/>
      <x:c r="F43" s="95"/>
      <x:c r="G43" s="95"/>
      <x:c r="H43" s="95"/>
      <x:c r="I43" s="95"/>
      <x:c r="J43" s="95"/>
    </x:row>
    <x:row r="44">
      <x:c r="A44" s="92"/>
      <x:c r="B44" s="98"/>
      <x:c r="C44" s="95"/>
      <x:c r="D44" s="95"/>
      <x:c r="E44" s="95"/>
      <x:c r="F44" s="95"/>
      <x:c r="G44" s="95"/>
      <x:c r="H44" s="95"/>
      <x:c r="I44" s="95"/>
      <x:c r="J44" s="95"/>
    </x:row>
    <x:row r="45">
      <x:c r="A45" s="92"/>
      <x:c r="B45" s="98"/>
      <x:c r="C45" s="95"/>
      <x:c r="D45" s="95"/>
      <x:c r="E45" s="95"/>
      <x:c r="F45" s="95"/>
      <x:c r="G45" s="95"/>
      <x:c r="H45" s="95"/>
      <x:c r="I45" s="95"/>
      <x:c r="J45" s="95"/>
    </x:row>
    <x:row r="46">
      <x:c r="A46" s="92"/>
      <x:c r="B46" s="98"/>
      <x:c r="C46" s="95"/>
      <x:c r="D46" s="95"/>
      <x:c r="E46" s="95"/>
      <x:c r="F46" s="95"/>
      <x:c r="G46" s="95"/>
      <x:c r="H46" s="95"/>
      <x:c r="I46" s="95"/>
      <x:c r="J46" s="95"/>
    </x:row>
    <x:row r="47">
      <x:c r="A47" s="92"/>
      <x:c r="B47" s="98"/>
      <x:c r="C47" s="95"/>
      <x:c r="D47" s="95"/>
      <x:c r="E47" s="95"/>
      <x:c r="F47" s="95"/>
      <x:c r="G47" s="95"/>
      <x:c r="H47" s="95"/>
      <x:c r="I47" s="95"/>
      <x:c r="J47" s="95"/>
    </x:row>
    <x:row r="48">
      <x:c r="A48" s="92"/>
      <x:c r="B48" s="98"/>
      <x:c r="C48" s="95"/>
      <x:c r="D48" s="95"/>
      <x:c r="E48" s="95"/>
      <x:c r="F48" s="95"/>
      <x:c r="G48" s="95"/>
      <x:c r="H48" s="95"/>
      <x:c r="I48" s="95"/>
      <x:c r="J48" s="95"/>
    </x:row>
    <x:row r="49">
      <x:c r="A49" s="92"/>
      <x:c r="B49" s="98"/>
      <x:c r="C49" s="95"/>
      <x:c r="D49" s="95"/>
      <x:c r="E49" s="95"/>
      <x:c r="F49" s="95"/>
      <x:c r="G49" s="95"/>
      <x:c r="H49" s="95"/>
      <x:c r="I49" s="95"/>
      <x:c r="J49" s="95"/>
    </x:row>
    <x:row r="50">
      <x:c r="A50" s="92"/>
      <x:c r="B50" s="98"/>
      <x:c r="C50" s="95"/>
      <x:c r="D50" s="95"/>
      <x:c r="E50" s="95"/>
      <x:c r="F50" s="95"/>
      <x:c r="G50" s="95"/>
      <x:c r="H50" s="95"/>
      <x:c r="I50" s="95"/>
      <x:c r="J50" s="95"/>
    </x:row>
    <x:row r="51">
      <x:c r="A51" s="92"/>
      <x:c r="B51" s="98"/>
      <x:c r="C51" s="95"/>
      <x:c r="D51" s="95"/>
      <x:c r="E51" s="95"/>
      <x:c r="F51" s="95"/>
      <x:c r="G51" s="95"/>
      <x:c r="H51" s="95"/>
      <x:c r="I51" s="95"/>
      <x:c r="J51" s="95"/>
    </x:row>
    <x:row r="52">
      <x:c r="A52" s="92"/>
      <x:c r="B52" s="98"/>
      <x:c r="C52" s="95"/>
      <x:c r="D52" s="95"/>
      <x:c r="E52" s="95"/>
      <x:c r="F52" s="95"/>
      <x:c r="G52" s="95"/>
      <x:c r="H52" s="95"/>
      <x:c r="I52" s="95"/>
      <x:c r="J52" s="95"/>
    </x:row>
    <x:row r="53">
      <x:c r="A53" s="92"/>
      <x:c r="B53" s="98"/>
      <x:c r="C53" s="95"/>
      <x:c r="D53" s="95"/>
      <x:c r="E53" s="95"/>
      <x:c r="F53" s="95"/>
      <x:c r="G53" s="95"/>
      <x:c r="H53" s="95"/>
      <x:c r="I53" s="95"/>
      <x:c r="J53" s="95"/>
    </x:row>
    <x:row r="54">
      <x:c r="A54" s="93"/>
      <x:c r="B54" s="99"/>
      <x:c r="C54" s="96"/>
      <x:c r="D54" s="96"/>
      <x:c r="E54" s="96"/>
      <x:c r="F54" s="96"/>
      <x:c r="G54" s="96"/>
      <x:c r="H54" s="96"/>
      <x:c r="I54" s="96"/>
      <x:c r="J54" s="96"/>
    </x:row>
  </x:sheetData>
  <x:mergeCells>
    <x:mergeCell ref="A1:J1"/>
    <x:mergeCell ref="A2:J2"/>
  </x:mergeCells>
  <x:conditionalFormatting sqref="J5:J54">
    <x:cfRule type="containsText" dxfId="15" priority="1" operator="containsText" text="Afgerond"/>
    <x:cfRule type="containsText" dxfId="16" priority="2" operator="containsText" text="Open"/>
    <x:cfRule type="containsText" dxfId="17" priority="3" operator="containsText" text="Geblokkeerd"/>
  </x:conditionalFormatting>
  <x:dataValidations count="3">
    <x:dataValidation type="list" sqref="C5:C54">
      <x:formula1>"Voorbereiden,Onderzoeken,Plannen,Toetsen en borgen"</x:formula1>
    </x:dataValidation>
    <x:dataValidation type="list" sqref="F5:F54">
      <x:formula1>"OR,PVT,Groepsgesprek,Interview,Rondgang,Vragenlijst,Anders"</x:formula1>
    </x:dataValidation>
    <x:dataValidation type="list" sqref="J5:J54">
      <x:formula1>"Open,Teruggekoppeld,Afgerond,Geblokkeerd"</x:formula1>
    </x:dataValidation>
  </x:dataValidations>
  <x:pageMargins left="0.7" right="0.7" top="0.75" bottom="0.75" header="0.3" footer="0.3"/>
  <x:tableParts count="1">
    <x:tablePart xmlns:r="http://schemas.openxmlformats.org/officeDocument/2006/relationships" r:id="R2b4e1009d1d145d0"/>
  </x:tableParts>
</x:worksheet>
</file>

<file path=xl/worksheets/sheet6.xml><?xml version="1.0" encoding="utf-8"?>
<x:worksheet xmlns:x="http://schemas.openxmlformats.org/spreadsheetml/2006/main">
  <x:sheetViews>
    <x:sheetView showGridLines="0" workbookViewId="0"/>
  </x:sheetViews>
  <x:sheetFormatPr defaultRowHeight="15"/>
  <x:cols>
    <x:col min="1" max="1" width="13" hidden="0" customWidth="1"/>
    <x:col min="2" max="2" width="14" hidden="0" customWidth="1"/>
    <x:col min="3" max="3" width="24" hidden="0" customWidth="1"/>
    <x:col min="4" max="4" width="28" hidden="0" customWidth="1"/>
    <x:col min="5" max="5" width="18" hidden="0" customWidth="1"/>
    <x:col min="6" max="6" width="30" hidden="0" customWidth="1"/>
    <x:col min="7" max="7" width="44" hidden="0" customWidth="1"/>
    <x:col min="8" max="8" width="36" hidden="0" customWidth="1"/>
    <x:col min="9" max="9" width="38" hidden="0" customWidth="1"/>
    <x:col min="10" max="10" width="36" hidden="0" customWidth="1"/>
    <x:col min="11" max="11" width="18" hidden="0" customWidth="1"/>
    <x:col min="12" max="12" width="30" hidden="0" customWidth="1"/>
    <x:col min="13" max="13" width="13" hidden="0" customWidth="1"/>
    <x:col min="14" max="14" width="17" hidden="0" customWidth="1"/>
  </x:cols>
  <x:sheetData>
    <x:row r="1" ht="36" customHeight="1">
      <x:c r="A1" s="3" t="str">
        <x:v>Werkplekrondgang</x:v>
      </x:c>
    </x:row>
    <x:row r="2" ht="36" customHeight="1">
      <x:c r="A2" s="7" t="str">
        <x:v>Observeer normaal én afwijkend werk. Noteer feit, locatie, taak en bewijs voordat u een oordeel of maatregel invult.</x:v>
      </x:c>
    </x:row>
    <x:row r="4" ht="32" customHeight="1">
      <x:c r="A4" s="16" t="str">
        <x:v>Observatie-ID</x:v>
      </x:c>
      <x:c r="B4" s="16" t="str">
        <x:v>Datum</x:v>
      </x:c>
      <x:c r="C4" s="16" t="str">
        <x:v>Locatie of zone</x:v>
      </x:c>
      <x:c r="D4" s="16" t="str">
        <x:v>Proces of taak</x:v>
      </x:c>
      <x:c r="E4" s="16" t="str">
        <x:v>Situatie</x:v>
      </x:c>
      <x:c r="F4" s="16" t="str">
        <x:v>Wie kan worden blootgesteld</x:v>
      </x:c>
      <x:c r="G4" s="16" t="str">
        <x:v>Feitelijke observatie</x:v>
      </x:c>
      <x:c r="H4" s="16" t="str">
        <x:v>Positieve beheersing</x:v>
      </x:c>
      <x:c r="I4" s="16" t="str">
        <x:v>Afwijking of onzekerheid</x:v>
      </x:c>
      <x:c r="J4" s="16" t="str">
        <x:v>Directe tijdelijke actie</x:v>
      </x:c>
      <x:c r="K4" s="16" t="str">
        <x:v>Foto of bewijs-ID</x:v>
      </x:c>
      <x:c r="L4" s="16" t="str">
        <x:v>Gesproken functies of groepen</x:v>
      </x:c>
      <x:c r="M4" s="16" t="str">
        <x:v>Naar risico-ID</x:v>
      </x:c>
      <x:c r="N4" s="16" t="str">
        <x:v>Status</x:v>
      </x:c>
    </x:row>
    <x:row r="5">
      <x:c r="A5" s="91" t="str">
        <x:v>OBS-001</x:v>
      </x:c>
      <x:c r="B5" s="97"/>
      <x:c r="C5" s="94" t="str">
        <x:v>Voorbeeld magazijn</x:v>
      </x:c>
      <x:c r="D5" s="94" t="str">
        <x:v>Orderpicken expeditie</x:v>
      </x:c>
      <x:c r="E5" s="94" t="str">
        <x:v>Normaal werk</x:v>
      </x:c>
      <x:c r="F5" s="94" t="str">
        <x:v>Magazijnmedewerkers en bezoekers</x:v>
      </x:c>
      <x:c r="G5" s="94" t="str">
        <x:v>Voetgangers kruisen dagelijks de heftruckroute.</x:v>
      </x:c>
      <x:c r="H5" s="94" t="str">
        <x:v>Vloerlijn en algemene instructie aanwezig.</x:v>
      </x:c>
      <x:c r="I5" s="94" t="str">
        <x:v>Geen fysieke scheiding; verkeersmetingen ontbreken.</x:v>
      </x:c>
      <x:c r="J5" s="94" t="str">
        <x:v>Oversteek tijdelijk begeleiden tijdens piek.</x:v>
      </x:c>
      <x:c r="K5" s="94" t="str"/>
      <x:c r="L5" s="94" t="str">
        <x:v>Magazijnmedewerkers</x:v>
      </x:c>
      <x:c r="M5" s="94" t="str">
        <x:v>RR-001</x:v>
      </x:c>
      <x:c r="N5" s="94" t="str">
        <x:v>Open</x:v>
      </x:c>
    </x:row>
    <x:row r="6">
      <x:c r="A6" s="92" t="str">
        <x:v>OBS-002</x:v>
      </x:c>
      <x:c r="B6" s="98"/>
      <x:c r="C6" s="95" t="str">
        <x:v>Voorbeeld kantoor</x:v>
      </x:c>
      <x:c r="D6" s="95" t="str">
        <x:v>Piekperioden klantwerk</x:v>
      </x:c>
      <x:c r="E6" s="95" t="str">
        <x:v>Piekmoment</x:v>
      </x:c>
      <x:c r="F6" s="95" t="str">
        <x:v>Kantoormedewerkers</x:v>
      </x:c>
      <x:c r="G6" s="95" t="str">
        <x:v>Meerdere teams melden weinig regelruimte en onvoldoende herstel.</x:v>
      </x:c>
      <x:c r="H6" s="95" t="str">
        <x:v>Wekelijks werkoverleg.</x:v>
      </x:c>
      <x:c r="I6" s="95" t="str">
        <x:v>Oorzaken en omvang nog niet verdiept.</x:v>
      </x:c>
      <x:c r="J6" s="95" t="str">
        <x:v>Escalatieroute voor overbelasting verduidelijken.</x:v>
      </x:c>
      <x:c r="K6" s="95" t="str"/>
      <x:c r="L6" s="95" t="str">
        <x:v>Kantoormedewerkers</x:v>
      </x:c>
      <x:c r="M6" s="95" t="str">
        <x:v>RR-002</x:v>
      </x:c>
      <x:c r="N6" s="95" t="str">
        <x:v>Open</x:v>
      </x:c>
    </x:row>
    <x:row r="7">
      <x:c r="A7" s="92" t="str">
        <x:v>OBS-003</x:v>
      </x:c>
      <x:c r="B7" s="98"/>
      <x:c r="C7" s="95" t="str">
        <x:v>Voorbeeld werkplaats</x:v>
      </x:c>
      <x:c r="D7" s="95" t="str">
        <x:v>Reinigen van onderdelen</x:v>
      </x:c>
      <x:c r="E7" s="95" t="str">
        <x:v>Wekelijks werk</x:v>
      </x:c>
      <x:c r="F7" s="95" t="str">
        <x:v>Onderhoudsmedewerkers</x:v>
      </x:c>
      <x:c r="G7" s="95" t="str">
        <x:v>Onderdelen worden handmatig in een open bak gereinigd.</x:v>
      </x:c>
      <x:c r="H7" s="95" t="str">
        <x:v>Handschoenen en natuurlijke ventilatie.</x:v>
      </x:c>
      <x:c r="I7" s="95" t="str">
        <x:v>Blootstelling en handschoenkeuze niet gevalideerd.</x:v>
      </x:c>
      <x:c r="J7" s="95" t="str">
        <x:v>Duur beperken tot blootstelling is beoordeeld.</x:v>
      </x:c>
      <x:c r="K7" s="95" t="str"/>
      <x:c r="L7" s="95" t="str">
        <x:v>Onderhoudsmedewerkers</x:v>
      </x:c>
      <x:c r="M7" s="95" t="str">
        <x:v>RR-003</x:v>
      </x:c>
      <x:c r="N7" s="95" t="str">
        <x:v>Open</x:v>
      </x:c>
    </x:row>
    <x:row r="8">
      <x:c r="A8" s="92"/>
      <x:c r="B8" s="98"/>
      <x:c r="C8" s="95"/>
      <x:c r="D8" s="95"/>
      <x:c r="E8" s="95"/>
      <x:c r="F8" s="95"/>
      <x:c r="G8" s="95"/>
      <x:c r="H8" s="95"/>
      <x:c r="I8" s="95"/>
      <x:c r="J8" s="95"/>
      <x:c r="K8" s="95"/>
      <x:c r="L8" s="95"/>
      <x:c r="M8" s="95"/>
      <x:c r="N8" s="95"/>
    </x:row>
    <x:row r="9">
      <x:c r="A9" s="92"/>
      <x:c r="B9" s="98"/>
      <x:c r="C9" s="95"/>
      <x:c r="D9" s="95"/>
      <x:c r="E9" s="95"/>
      <x:c r="F9" s="95"/>
      <x:c r="G9" s="95"/>
      <x:c r="H9" s="95"/>
      <x:c r="I9" s="95"/>
      <x:c r="J9" s="95"/>
      <x:c r="K9" s="95"/>
      <x:c r="L9" s="95"/>
      <x:c r="M9" s="95"/>
      <x:c r="N9" s="95"/>
    </x:row>
    <x:row r="10">
      <x:c r="A10" s="92"/>
      <x:c r="B10" s="98"/>
      <x:c r="C10" s="95"/>
      <x:c r="D10" s="95"/>
      <x:c r="E10" s="95"/>
      <x:c r="F10" s="95"/>
      <x:c r="G10" s="95"/>
      <x:c r="H10" s="95"/>
      <x:c r="I10" s="95"/>
      <x:c r="J10" s="95"/>
      <x:c r="K10" s="95"/>
      <x:c r="L10" s="95"/>
      <x:c r="M10" s="95"/>
      <x:c r="N10" s="95"/>
    </x:row>
    <x:row r="11">
      <x:c r="A11" s="92"/>
      <x:c r="B11" s="98"/>
      <x:c r="C11" s="95"/>
      <x:c r="D11" s="95"/>
      <x:c r="E11" s="95"/>
      <x:c r="F11" s="95"/>
      <x:c r="G11" s="95"/>
      <x:c r="H11" s="95"/>
      <x:c r="I11" s="95"/>
      <x:c r="J11" s="95"/>
      <x:c r="K11" s="95"/>
      <x:c r="L11" s="95"/>
      <x:c r="M11" s="95"/>
      <x:c r="N11" s="95"/>
    </x:row>
    <x:row r="12">
      <x:c r="A12" s="92"/>
      <x:c r="B12" s="98"/>
      <x:c r="C12" s="95"/>
      <x:c r="D12" s="95"/>
      <x:c r="E12" s="95"/>
      <x:c r="F12" s="95"/>
      <x:c r="G12" s="95"/>
      <x:c r="H12" s="95"/>
      <x:c r="I12" s="95"/>
      <x:c r="J12" s="95"/>
      <x:c r="K12" s="95"/>
      <x:c r="L12" s="95"/>
      <x:c r="M12" s="95"/>
      <x:c r="N12" s="95"/>
    </x:row>
    <x:row r="13">
      <x:c r="A13" s="92"/>
      <x:c r="B13" s="98"/>
      <x:c r="C13" s="95"/>
      <x:c r="D13" s="95"/>
      <x:c r="E13" s="95"/>
      <x:c r="F13" s="95"/>
      <x:c r="G13" s="95"/>
      <x:c r="H13" s="95"/>
      <x:c r="I13" s="95"/>
      <x:c r="J13" s="95"/>
      <x:c r="K13" s="95"/>
      <x:c r="L13" s="95"/>
      <x:c r="M13" s="95"/>
      <x:c r="N13" s="95"/>
    </x:row>
    <x:row r="14">
      <x:c r="A14" s="92"/>
      <x:c r="B14" s="98"/>
      <x:c r="C14" s="95"/>
      <x:c r="D14" s="95"/>
      <x:c r="E14" s="95"/>
      <x:c r="F14" s="95"/>
      <x:c r="G14" s="95"/>
      <x:c r="H14" s="95"/>
      <x:c r="I14" s="95"/>
      <x:c r="J14" s="95"/>
      <x:c r="K14" s="95"/>
      <x:c r="L14" s="95"/>
      <x:c r="M14" s="95"/>
      <x:c r="N14" s="95"/>
    </x:row>
    <x:row r="15">
      <x:c r="A15" s="92"/>
      <x:c r="B15" s="98"/>
      <x:c r="C15" s="95"/>
      <x:c r="D15" s="95"/>
      <x:c r="E15" s="95"/>
      <x:c r="F15" s="95"/>
      <x:c r="G15" s="95"/>
      <x:c r="H15" s="95"/>
      <x:c r="I15" s="95"/>
      <x:c r="J15" s="95"/>
      <x:c r="K15" s="95"/>
      <x:c r="L15" s="95"/>
      <x:c r="M15" s="95"/>
      <x:c r="N15" s="95"/>
    </x:row>
    <x:row r="16">
      <x:c r="A16" s="92"/>
      <x:c r="B16" s="98"/>
      <x:c r="C16" s="95"/>
      <x:c r="D16" s="95"/>
      <x:c r="E16" s="95"/>
      <x:c r="F16" s="95"/>
      <x:c r="G16" s="95"/>
      <x:c r="H16" s="95"/>
      <x:c r="I16" s="95"/>
      <x:c r="J16" s="95"/>
      <x:c r="K16" s="95"/>
      <x:c r="L16" s="95"/>
      <x:c r="M16" s="95"/>
      <x:c r="N16" s="95"/>
    </x:row>
    <x:row r="17">
      <x:c r="A17" s="92"/>
      <x:c r="B17" s="98"/>
      <x:c r="C17" s="95"/>
      <x:c r="D17" s="95"/>
      <x:c r="E17" s="95"/>
      <x:c r="F17" s="95"/>
      <x:c r="G17" s="95"/>
      <x:c r="H17" s="95"/>
      <x:c r="I17" s="95"/>
      <x:c r="J17" s="95"/>
      <x:c r="K17" s="95"/>
      <x:c r="L17" s="95"/>
      <x:c r="M17" s="95"/>
      <x:c r="N17" s="95"/>
    </x:row>
    <x:row r="18">
      <x:c r="A18" s="92"/>
      <x:c r="B18" s="98"/>
      <x:c r="C18" s="95"/>
      <x:c r="D18" s="95"/>
      <x:c r="E18" s="95"/>
      <x:c r="F18" s="95"/>
      <x:c r="G18" s="95"/>
      <x:c r="H18" s="95"/>
      <x:c r="I18" s="95"/>
      <x:c r="J18" s="95"/>
      <x:c r="K18" s="95"/>
      <x:c r="L18" s="95"/>
      <x:c r="M18" s="95"/>
      <x:c r="N18" s="95"/>
    </x:row>
    <x:row r="19">
      <x:c r="A19" s="92"/>
      <x:c r="B19" s="98"/>
      <x:c r="C19" s="95"/>
      <x:c r="D19" s="95"/>
      <x:c r="E19" s="95"/>
      <x:c r="F19" s="95"/>
      <x:c r="G19" s="95"/>
      <x:c r="H19" s="95"/>
      <x:c r="I19" s="95"/>
      <x:c r="J19" s="95"/>
      <x:c r="K19" s="95"/>
      <x:c r="L19" s="95"/>
      <x:c r="M19" s="95"/>
      <x:c r="N19" s="95"/>
    </x:row>
    <x:row r="20">
      <x:c r="A20" s="92"/>
      <x:c r="B20" s="98"/>
      <x:c r="C20" s="95"/>
      <x:c r="D20" s="95"/>
      <x:c r="E20" s="95"/>
      <x:c r="F20" s="95"/>
      <x:c r="G20" s="95"/>
      <x:c r="H20" s="95"/>
      <x:c r="I20" s="95"/>
      <x:c r="J20" s="95"/>
      <x:c r="K20" s="95"/>
      <x:c r="L20" s="95"/>
      <x:c r="M20" s="95"/>
      <x:c r="N20" s="95"/>
    </x:row>
    <x:row r="21">
      <x:c r="A21" s="92"/>
      <x:c r="B21" s="98"/>
      <x:c r="C21" s="95"/>
      <x:c r="D21" s="95"/>
      <x:c r="E21" s="95"/>
      <x:c r="F21" s="95"/>
      <x:c r="G21" s="95"/>
      <x:c r="H21" s="95"/>
      <x:c r="I21" s="95"/>
      <x:c r="J21" s="95"/>
      <x:c r="K21" s="95"/>
      <x:c r="L21" s="95"/>
      <x:c r="M21" s="95"/>
      <x:c r="N21" s="95"/>
    </x:row>
    <x:row r="22">
      <x:c r="A22" s="92"/>
      <x:c r="B22" s="98"/>
      <x:c r="C22" s="95"/>
      <x:c r="D22" s="95"/>
      <x:c r="E22" s="95"/>
      <x:c r="F22" s="95"/>
      <x:c r="G22" s="95"/>
      <x:c r="H22" s="95"/>
      <x:c r="I22" s="95"/>
      <x:c r="J22" s="95"/>
      <x:c r="K22" s="95"/>
      <x:c r="L22" s="95"/>
      <x:c r="M22" s="95"/>
      <x:c r="N22" s="95"/>
    </x:row>
    <x:row r="23">
      <x:c r="A23" s="92"/>
      <x:c r="B23" s="98"/>
      <x:c r="C23" s="95"/>
      <x:c r="D23" s="95"/>
      <x:c r="E23" s="95"/>
      <x:c r="F23" s="95"/>
      <x:c r="G23" s="95"/>
      <x:c r="H23" s="95"/>
      <x:c r="I23" s="95"/>
      <x:c r="J23" s="95"/>
      <x:c r="K23" s="95"/>
      <x:c r="L23" s="95"/>
      <x:c r="M23" s="95"/>
      <x:c r="N23" s="95"/>
    </x:row>
    <x:row r="24">
      <x:c r="A24" s="92"/>
      <x:c r="B24" s="98"/>
      <x:c r="C24" s="95"/>
      <x:c r="D24" s="95"/>
      <x:c r="E24" s="95"/>
      <x:c r="F24" s="95"/>
      <x:c r="G24" s="95"/>
      <x:c r="H24" s="95"/>
      <x:c r="I24" s="95"/>
      <x:c r="J24" s="95"/>
      <x:c r="K24" s="95"/>
      <x:c r="L24" s="95"/>
      <x:c r="M24" s="95"/>
      <x:c r="N24" s="95"/>
    </x:row>
    <x:row r="25">
      <x:c r="A25" s="92"/>
      <x:c r="B25" s="98"/>
      <x:c r="C25" s="95"/>
      <x:c r="D25" s="95"/>
      <x:c r="E25" s="95"/>
      <x:c r="F25" s="95"/>
      <x:c r="G25" s="95"/>
      <x:c r="H25" s="95"/>
      <x:c r="I25" s="95"/>
      <x:c r="J25" s="95"/>
      <x:c r="K25" s="95"/>
      <x:c r="L25" s="95"/>
      <x:c r="M25" s="95"/>
      <x:c r="N25" s="95"/>
    </x:row>
    <x:row r="26">
      <x:c r="A26" s="92"/>
      <x:c r="B26" s="98"/>
      <x:c r="C26" s="95"/>
      <x:c r="D26" s="95"/>
      <x:c r="E26" s="95"/>
      <x:c r="F26" s="95"/>
      <x:c r="G26" s="95"/>
      <x:c r="H26" s="95"/>
      <x:c r="I26" s="95"/>
      <x:c r="J26" s="95"/>
      <x:c r="K26" s="95"/>
      <x:c r="L26" s="95"/>
      <x:c r="M26" s="95"/>
      <x:c r="N26" s="95"/>
    </x:row>
    <x:row r="27">
      <x:c r="A27" s="92"/>
      <x:c r="B27" s="98"/>
      <x:c r="C27" s="95"/>
      <x:c r="D27" s="95"/>
      <x:c r="E27" s="95"/>
      <x:c r="F27" s="95"/>
      <x:c r="G27" s="95"/>
      <x:c r="H27" s="95"/>
      <x:c r="I27" s="95"/>
      <x:c r="J27" s="95"/>
      <x:c r="K27" s="95"/>
      <x:c r="L27" s="95"/>
      <x:c r="M27" s="95"/>
      <x:c r="N27" s="95"/>
    </x:row>
    <x:row r="28">
      <x:c r="A28" s="92"/>
      <x:c r="B28" s="98"/>
      <x:c r="C28" s="95"/>
      <x:c r="D28" s="95"/>
      <x:c r="E28" s="95"/>
      <x:c r="F28" s="95"/>
      <x:c r="G28" s="95"/>
      <x:c r="H28" s="95"/>
      <x:c r="I28" s="95"/>
      <x:c r="J28" s="95"/>
      <x:c r="K28" s="95"/>
      <x:c r="L28" s="95"/>
      <x:c r="M28" s="95"/>
      <x:c r="N28" s="95"/>
    </x:row>
    <x:row r="29">
      <x:c r="A29" s="92"/>
      <x:c r="B29" s="98"/>
      <x:c r="C29" s="95"/>
      <x:c r="D29" s="95"/>
      <x:c r="E29" s="95"/>
      <x:c r="F29" s="95"/>
      <x:c r="G29" s="95"/>
      <x:c r="H29" s="95"/>
      <x:c r="I29" s="95"/>
      <x:c r="J29" s="95"/>
      <x:c r="K29" s="95"/>
      <x:c r="L29" s="95"/>
      <x:c r="M29" s="95"/>
      <x:c r="N29" s="95"/>
    </x:row>
    <x:row r="30">
      <x:c r="A30" s="92"/>
      <x:c r="B30" s="98"/>
      <x:c r="C30" s="95"/>
      <x:c r="D30" s="95"/>
      <x:c r="E30" s="95"/>
      <x:c r="F30" s="95"/>
      <x:c r="G30" s="95"/>
      <x:c r="H30" s="95"/>
      <x:c r="I30" s="95"/>
      <x:c r="J30" s="95"/>
      <x:c r="K30" s="95"/>
      <x:c r="L30" s="95"/>
      <x:c r="M30" s="95"/>
      <x:c r="N30" s="95"/>
    </x:row>
    <x:row r="31">
      <x:c r="A31" s="92"/>
      <x:c r="B31" s="98"/>
      <x:c r="C31" s="95"/>
      <x:c r="D31" s="95"/>
      <x:c r="E31" s="95"/>
      <x:c r="F31" s="95"/>
      <x:c r="G31" s="95"/>
      <x:c r="H31" s="95"/>
      <x:c r="I31" s="95"/>
      <x:c r="J31" s="95"/>
      <x:c r="K31" s="95"/>
      <x:c r="L31" s="95"/>
      <x:c r="M31" s="95"/>
      <x:c r="N31" s="95"/>
    </x:row>
    <x:row r="32">
      <x:c r="A32" s="92"/>
      <x:c r="B32" s="98"/>
      <x:c r="C32" s="95"/>
      <x:c r="D32" s="95"/>
      <x:c r="E32" s="95"/>
      <x:c r="F32" s="95"/>
      <x:c r="G32" s="95"/>
      <x:c r="H32" s="95"/>
      <x:c r="I32" s="95"/>
      <x:c r="J32" s="95"/>
      <x:c r="K32" s="95"/>
      <x:c r="L32" s="95"/>
      <x:c r="M32" s="95"/>
      <x:c r="N32" s="95"/>
    </x:row>
    <x:row r="33">
      <x:c r="A33" s="92"/>
      <x:c r="B33" s="98"/>
      <x:c r="C33" s="95"/>
      <x:c r="D33" s="95"/>
      <x:c r="E33" s="95"/>
      <x:c r="F33" s="95"/>
      <x:c r="G33" s="95"/>
      <x:c r="H33" s="95"/>
      <x:c r="I33" s="95"/>
      <x:c r="J33" s="95"/>
      <x:c r="K33" s="95"/>
      <x:c r="L33" s="95"/>
      <x:c r="M33" s="95"/>
      <x:c r="N33" s="95"/>
    </x:row>
    <x:row r="34">
      <x:c r="A34" s="92"/>
      <x:c r="B34" s="98"/>
      <x:c r="C34" s="95"/>
      <x:c r="D34" s="95"/>
      <x:c r="E34" s="95"/>
      <x:c r="F34" s="95"/>
      <x:c r="G34" s="95"/>
      <x:c r="H34" s="95"/>
      <x:c r="I34" s="95"/>
      <x:c r="J34" s="95"/>
      <x:c r="K34" s="95"/>
      <x:c r="L34" s="95"/>
      <x:c r="M34" s="95"/>
      <x:c r="N34" s="95"/>
    </x:row>
    <x:row r="35">
      <x:c r="A35" s="92"/>
      <x:c r="B35" s="98"/>
      <x:c r="C35" s="95"/>
      <x:c r="D35" s="95"/>
      <x:c r="E35" s="95"/>
      <x:c r="F35" s="95"/>
      <x:c r="G35" s="95"/>
      <x:c r="H35" s="95"/>
      <x:c r="I35" s="95"/>
      <x:c r="J35" s="95"/>
      <x:c r="K35" s="95"/>
      <x:c r="L35" s="95"/>
      <x:c r="M35" s="95"/>
      <x:c r="N35" s="95"/>
    </x:row>
    <x:row r="36">
      <x:c r="A36" s="92"/>
      <x:c r="B36" s="98"/>
      <x:c r="C36" s="95"/>
      <x:c r="D36" s="95"/>
      <x:c r="E36" s="95"/>
      <x:c r="F36" s="95"/>
      <x:c r="G36" s="95"/>
      <x:c r="H36" s="95"/>
      <x:c r="I36" s="95"/>
      <x:c r="J36" s="95"/>
      <x:c r="K36" s="95"/>
      <x:c r="L36" s="95"/>
      <x:c r="M36" s="95"/>
      <x:c r="N36" s="95"/>
    </x:row>
    <x:row r="37">
      <x:c r="A37" s="92"/>
      <x:c r="B37" s="98"/>
      <x:c r="C37" s="95"/>
      <x:c r="D37" s="95"/>
      <x:c r="E37" s="95"/>
      <x:c r="F37" s="95"/>
      <x:c r="G37" s="95"/>
      <x:c r="H37" s="95"/>
      <x:c r="I37" s="95"/>
      <x:c r="J37" s="95"/>
      <x:c r="K37" s="95"/>
      <x:c r="L37" s="95"/>
      <x:c r="M37" s="95"/>
      <x:c r="N37" s="95"/>
    </x:row>
    <x:row r="38">
      <x:c r="A38" s="92"/>
      <x:c r="B38" s="98"/>
      <x:c r="C38" s="95"/>
      <x:c r="D38" s="95"/>
      <x:c r="E38" s="95"/>
      <x:c r="F38" s="95"/>
      <x:c r="G38" s="95"/>
      <x:c r="H38" s="95"/>
      <x:c r="I38" s="95"/>
      <x:c r="J38" s="95"/>
      <x:c r="K38" s="95"/>
      <x:c r="L38" s="95"/>
      <x:c r="M38" s="95"/>
      <x:c r="N38" s="95"/>
    </x:row>
    <x:row r="39">
      <x:c r="A39" s="92"/>
      <x:c r="B39" s="98"/>
      <x:c r="C39" s="95"/>
      <x:c r="D39" s="95"/>
      <x:c r="E39" s="95"/>
      <x:c r="F39" s="95"/>
      <x:c r="G39" s="95"/>
      <x:c r="H39" s="95"/>
      <x:c r="I39" s="95"/>
      <x:c r="J39" s="95"/>
      <x:c r="K39" s="95"/>
      <x:c r="L39" s="95"/>
      <x:c r="M39" s="95"/>
      <x:c r="N39" s="95"/>
    </x:row>
    <x:row r="40">
      <x:c r="A40" s="92"/>
      <x:c r="B40" s="98"/>
      <x:c r="C40" s="95"/>
      <x:c r="D40" s="95"/>
      <x:c r="E40" s="95"/>
      <x:c r="F40" s="95"/>
      <x:c r="G40" s="95"/>
      <x:c r="H40" s="95"/>
      <x:c r="I40" s="95"/>
      <x:c r="J40" s="95"/>
      <x:c r="K40" s="95"/>
      <x:c r="L40" s="95"/>
      <x:c r="M40" s="95"/>
      <x:c r="N40" s="95"/>
    </x:row>
    <x:row r="41">
      <x:c r="A41" s="92"/>
      <x:c r="B41" s="98"/>
      <x:c r="C41" s="95"/>
      <x:c r="D41" s="95"/>
      <x:c r="E41" s="95"/>
      <x:c r="F41" s="95"/>
      <x:c r="G41" s="95"/>
      <x:c r="H41" s="95"/>
      <x:c r="I41" s="95"/>
      <x:c r="J41" s="95"/>
      <x:c r="K41" s="95"/>
      <x:c r="L41" s="95"/>
      <x:c r="M41" s="95"/>
      <x:c r="N41" s="95"/>
    </x:row>
    <x:row r="42">
      <x:c r="A42" s="92"/>
      <x:c r="B42" s="98"/>
      <x:c r="C42" s="95"/>
      <x:c r="D42" s="95"/>
      <x:c r="E42" s="95"/>
      <x:c r="F42" s="95"/>
      <x:c r="G42" s="95"/>
      <x:c r="H42" s="95"/>
      <x:c r="I42" s="95"/>
      <x:c r="J42" s="95"/>
      <x:c r="K42" s="95"/>
      <x:c r="L42" s="95"/>
      <x:c r="M42" s="95"/>
      <x:c r="N42" s="95"/>
    </x:row>
    <x:row r="43">
      <x:c r="A43" s="92"/>
      <x:c r="B43" s="98"/>
      <x:c r="C43" s="95"/>
      <x:c r="D43" s="95"/>
      <x:c r="E43" s="95"/>
      <x:c r="F43" s="95"/>
      <x:c r="G43" s="95"/>
      <x:c r="H43" s="95"/>
      <x:c r="I43" s="95"/>
      <x:c r="J43" s="95"/>
      <x:c r="K43" s="95"/>
      <x:c r="L43" s="95"/>
      <x:c r="M43" s="95"/>
      <x:c r="N43" s="95"/>
    </x:row>
    <x:row r="44">
      <x:c r="A44" s="92"/>
      <x:c r="B44" s="98"/>
      <x:c r="C44" s="95"/>
      <x:c r="D44" s="95"/>
      <x:c r="E44" s="95"/>
      <x:c r="F44" s="95"/>
      <x:c r="G44" s="95"/>
      <x:c r="H44" s="95"/>
      <x:c r="I44" s="95"/>
      <x:c r="J44" s="95"/>
      <x:c r="K44" s="95"/>
      <x:c r="L44" s="95"/>
      <x:c r="M44" s="95"/>
      <x:c r="N44" s="95"/>
    </x:row>
    <x:row r="45">
      <x:c r="A45" s="92"/>
      <x:c r="B45" s="98"/>
      <x:c r="C45" s="95"/>
      <x:c r="D45" s="95"/>
      <x:c r="E45" s="95"/>
      <x:c r="F45" s="95"/>
      <x:c r="G45" s="95"/>
      <x:c r="H45" s="95"/>
      <x:c r="I45" s="95"/>
      <x:c r="J45" s="95"/>
      <x:c r="K45" s="95"/>
      <x:c r="L45" s="95"/>
      <x:c r="M45" s="95"/>
      <x:c r="N45" s="95"/>
    </x:row>
    <x:row r="46">
      <x:c r="A46" s="92"/>
      <x:c r="B46" s="98"/>
      <x:c r="C46" s="95"/>
      <x:c r="D46" s="95"/>
      <x:c r="E46" s="95"/>
      <x:c r="F46" s="95"/>
      <x:c r="G46" s="95"/>
      <x:c r="H46" s="95"/>
      <x:c r="I46" s="95"/>
      <x:c r="J46" s="95"/>
      <x:c r="K46" s="95"/>
      <x:c r="L46" s="95"/>
      <x:c r="M46" s="95"/>
      <x:c r="N46" s="95"/>
    </x:row>
    <x:row r="47">
      <x:c r="A47" s="92"/>
      <x:c r="B47" s="98"/>
      <x:c r="C47" s="95"/>
      <x:c r="D47" s="95"/>
      <x:c r="E47" s="95"/>
      <x:c r="F47" s="95"/>
      <x:c r="G47" s="95"/>
      <x:c r="H47" s="95"/>
      <x:c r="I47" s="95"/>
      <x:c r="J47" s="95"/>
      <x:c r="K47" s="95"/>
      <x:c r="L47" s="95"/>
      <x:c r="M47" s="95"/>
      <x:c r="N47" s="95"/>
    </x:row>
    <x:row r="48">
      <x:c r="A48" s="92"/>
      <x:c r="B48" s="98"/>
      <x:c r="C48" s="95"/>
      <x:c r="D48" s="95"/>
      <x:c r="E48" s="95"/>
      <x:c r="F48" s="95"/>
      <x:c r="G48" s="95"/>
      <x:c r="H48" s="95"/>
      <x:c r="I48" s="95"/>
      <x:c r="J48" s="95"/>
      <x:c r="K48" s="95"/>
      <x:c r="L48" s="95"/>
      <x:c r="M48" s="95"/>
      <x:c r="N48" s="95"/>
    </x:row>
    <x:row r="49">
      <x:c r="A49" s="92"/>
      <x:c r="B49" s="98"/>
      <x:c r="C49" s="95"/>
      <x:c r="D49" s="95"/>
      <x:c r="E49" s="95"/>
      <x:c r="F49" s="95"/>
      <x:c r="G49" s="95"/>
      <x:c r="H49" s="95"/>
      <x:c r="I49" s="95"/>
      <x:c r="J49" s="95"/>
      <x:c r="K49" s="95"/>
      <x:c r="L49" s="95"/>
      <x:c r="M49" s="95"/>
      <x:c r="N49" s="95"/>
    </x:row>
    <x:row r="50">
      <x:c r="A50" s="92"/>
      <x:c r="B50" s="98"/>
      <x:c r="C50" s="95"/>
      <x:c r="D50" s="95"/>
      <x:c r="E50" s="95"/>
      <x:c r="F50" s="95"/>
      <x:c r="G50" s="95"/>
      <x:c r="H50" s="95"/>
      <x:c r="I50" s="95"/>
      <x:c r="J50" s="95"/>
      <x:c r="K50" s="95"/>
      <x:c r="L50" s="95"/>
      <x:c r="M50" s="95"/>
      <x:c r="N50" s="95"/>
    </x:row>
    <x:row r="51">
      <x:c r="A51" s="92"/>
      <x:c r="B51" s="98"/>
      <x:c r="C51" s="95"/>
      <x:c r="D51" s="95"/>
      <x:c r="E51" s="95"/>
      <x:c r="F51" s="95"/>
      <x:c r="G51" s="95"/>
      <x:c r="H51" s="95"/>
      <x:c r="I51" s="95"/>
      <x:c r="J51" s="95"/>
      <x:c r="K51" s="95"/>
      <x:c r="L51" s="95"/>
      <x:c r="M51" s="95"/>
      <x:c r="N51" s="95"/>
    </x:row>
    <x:row r="52">
      <x:c r="A52" s="92"/>
      <x:c r="B52" s="98"/>
      <x:c r="C52" s="95"/>
      <x:c r="D52" s="95"/>
      <x:c r="E52" s="95"/>
      <x:c r="F52" s="95"/>
      <x:c r="G52" s="95"/>
      <x:c r="H52" s="95"/>
      <x:c r="I52" s="95"/>
      <x:c r="J52" s="95"/>
      <x:c r="K52" s="95"/>
      <x:c r="L52" s="95"/>
      <x:c r="M52" s="95"/>
      <x:c r="N52" s="95"/>
    </x:row>
    <x:row r="53">
      <x:c r="A53" s="92"/>
      <x:c r="B53" s="98"/>
      <x:c r="C53" s="95"/>
      <x:c r="D53" s="95"/>
      <x:c r="E53" s="95"/>
      <x:c r="F53" s="95"/>
      <x:c r="G53" s="95"/>
      <x:c r="H53" s="95"/>
      <x:c r="I53" s="95"/>
      <x:c r="J53" s="95"/>
      <x:c r="K53" s="95"/>
      <x:c r="L53" s="95"/>
      <x:c r="M53" s="95"/>
      <x:c r="N53" s="95"/>
    </x:row>
    <x:row r="54">
      <x:c r="A54" s="92"/>
      <x:c r="B54" s="98"/>
      <x:c r="C54" s="95"/>
      <x:c r="D54" s="95"/>
      <x:c r="E54" s="95"/>
      <x:c r="F54" s="95"/>
      <x:c r="G54" s="95"/>
      <x:c r="H54" s="95"/>
      <x:c r="I54" s="95"/>
      <x:c r="J54" s="95"/>
      <x:c r="K54" s="95"/>
      <x:c r="L54" s="95"/>
      <x:c r="M54" s="95"/>
      <x:c r="N54" s="95"/>
    </x:row>
    <x:row r="55">
      <x:c r="A55" s="92"/>
      <x:c r="B55" s="98"/>
      <x:c r="C55" s="95"/>
      <x:c r="D55" s="95"/>
      <x:c r="E55" s="95"/>
      <x:c r="F55" s="95"/>
      <x:c r="G55" s="95"/>
      <x:c r="H55" s="95"/>
      <x:c r="I55" s="95"/>
      <x:c r="J55" s="95"/>
      <x:c r="K55" s="95"/>
      <x:c r="L55" s="95"/>
      <x:c r="M55" s="95"/>
      <x:c r="N55" s="95"/>
    </x:row>
    <x:row r="56">
      <x:c r="A56" s="92"/>
      <x:c r="B56" s="98"/>
      <x:c r="C56" s="95"/>
      <x:c r="D56" s="95"/>
      <x:c r="E56" s="95"/>
      <x:c r="F56" s="95"/>
      <x:c r="G56" s="95"/>
      <x:c r="H56" s="95"/>
      <x:c r="I56" s="95"/>
      <x:c r="J56" s="95"/>
      <x:c r="K56" s="95"/>
      <x:c r="L56" s="95"/>
      <x:c r="M56" s="95"/>
      <x:c r="N56" s="95"/>
    </x:row>
    <x:row r="57">
      <x:c r="A57" s="92"/>
      <x:c r="B57" s="98"/>
      <x:c r="C57" s="95"/>
      <x:c r="D57" s="95"/>
      <x:c r="E57" s="95"/>
      <x:c r="F57" s="95"/>
      <x:c r="G57" s="95"/>
      <x:c r="H57" s="95"/>
      <x:c r="I57" s="95"/>
      <x:c r="J57" s="95"/>
      <x:c r="K57" s="95"/>
      <x:c r="L57" s="95"/>
      <x:c r="M57" s="95"/>
      <x:c r="N57" s="95"/>
    </x:row>
    <x:row r="58">
      <x:c r="A58" s="92"/>
      <x:c r="B58" s="98"/>
      <x:c r="C58" s="95"/>
      <x:c r="D58" s="95"/>
      <x:c r="E58" s="95"/>
      <x:c r="F58" s="95"/>
      <x:c r="G58" s="95"/>
      <x:c r="H58" s="95"/>
      <x:c r="I58" s="95"/>
      <x:c r="J58" s="95"/>
      <x:c r="K58" s="95"/>
      <x:c r="L58" s="95"/>
      <x:c r="M58" s="95"/>
      <x:c r="N58" s="95"/>
    </x:row>
    <x:row r="59">
      <x:c r="A59" s="92"/>
      <x:c r="B59" s="98"/>
      <x:c r="C59" s="95"/>
      <x:c r="D59" s="95"/>
      <x:c r="E59" s="95"/>
      <x:c r="F59" s="95"/>
      <x:c r="G59" s="95"/>
      <x:c r="H59" s="95"/>
      <x:c r="I59" s="95"/>
      <x:c r="J59" s="95"/>
      <x:c r="K59" s="95"/>
      <x:c r="L59" s="95"/>
      <x:c r="M59" s="95"/>
      <x:c r="N59" s="95"/>
    </x:row>
    <x:row r="60">
      <x:c r="A60" s="92"/>
      <x:c r="B60" s="98"/>
      <x:c r="C60" s="95"/>
      <x:c r="D60" s="95"/>
      <x:c r="E60" s="95"/>
      <x:c r="F60" s="95"/>
      <x:c r="G60" s="95"/>
      <x:c r="H60" s="95"/>
      <x:c r="I60" s="95"/>
      <x:c r="J60" s="95"/>
      <x:c r="K60" s="95"/>
      <x:c r="L60" s="95"/>
      <x:c r="M60" s="95"/>
      <x:c r="N60" s="95"/>
    </x:row>
    <x:row r="61">
      <x:c r="A61" s="92"/>
      <x:c r="B61" s="98"/>
      <x:c r="C61" s="95"/>
      <x:c r="D61" s="95"/>
      <x:c r="E61" s="95"/>
      <x:c r="F61" s="95"/>
      <x:c r="G61" s="95"/>
      <x:c r="H61" s="95"/>
      <x:c r="I61" s="95"/>
      <x:c r="J61" s="95"/>
      <x:c r="K61" s="95"/>
      <x:c r="L61" s="95"/>
      <x:c r="M61" s="95"/>
      <x:c r="N61" s="95"/>
    </x:row>
    <x:row r="62">
      <x:c r="A62" s="92"/>
      <x:c r="B62" s="98"/>
      <x:c r="C62" s="95"/>
      <x:c r="D62" s="95"/>
      <x:c r="E62" s="95"/>
      <x:c r="F62" s="95"/>
      <x:c r="G62" s="95"/>
      <x:c r="H62" s="95"/>
      <x:c r="I62" s="95"/>
      <x:c r="J62" s="95"/>
      <x:c r="K62" s="95"/>
      <x:c r="L62" s="95"/>
      <x:c r="M62" s="95"/>
      <x:c r="N62" s="95"/>
    </x:row>
    <x:row r="63">
      <x:c r="A63" s="92"/>
      <x:c r="B63" s="98"/>
      <x:c r="C63" s="95"/>
      <x:c r="D63" s="95"/>
      <x:c r="E63" s="95"/>
      <x:c r="F63" s="95"/>
      <x:c r="G63" s="95"/>
      <x:c r="H63" s="95"/>
      <x:c r="I63" s="95"/>
      <x:c r="J63" s="95"/>
      <x:c r="K63" s="95"/>
      <x:c r="L63" s="95"/>
      <x:c r="M63" s="95"/>
      <x:c r="N63" s="95"/>
    </x:row>
    <x:row r="64">
      <x:c r="A64" s="93"/>
      <x:c r="B64" s="99"/>
      <x:c r="C64" s="96"/>
      <x:c r="D64" s="96"/>
      <x:c r="E64" s="96"/>
      <x:c r="F64" s="96"/>
      <x:c r="G64" s="96"/>
      <x:c r="H64" s="96"/>
      <x:c r="I64" s="96"/>
      <x:c r="J64" s="96"/>
      <x:c r="K64" s="96"/>
      <x:c r="L64" s="96"/>
      <x:c r="M64" s="96"/>
      <x:c r="N64" s="96"/>
    </x:row>
  </x:sheetData>
  <x:mergeCells>
    <x:mergeCell ref="A1:N1"/>
    <x:mergeCell ref="A2:N2"/>
  </x:mergeCells>
  <x:conditionalFormatting sqref="N5:N64">
    <x:cfRule type="containsText" dxfId="18" priority="1" operator="containsText" text="Afgerond"/>
    <x:cfRule type="containsText" dxfId="19" priority="2" operator="containsText" text="Open"/>
    <x:cfRule type="containsText" dxfId="20" priority="3" operator="containsText" text="Geblokkeerd"/>
  </x:conditionalFormatting>
  <x:dataValidations count="2">
    <x:dataValidation type="list" sqref="E5:E64">
      <x:formula1>"Normaal werk,Onderhoud,Schoonmaak,Storing,Piekmoment,Noodsituatie,Werk met derden,Anders"</x:formula1>
    </x:dataValidation>
    <x:dataValidation type="list" sqref="N5:N64">
      <x:formula1>"Open,Vastgelegd,Doorgestuurd,Afgerond,Geblokkeerd"</x:formula1>
    </x:dataValidation>
  </x:dataValidations>
  <x:pageMargins left="0.7" right="0.7" top="0.75" bottom="0.75" header="0.3" footer="0.3"/>
  <x:tableParts count="1">
    <x:tablePart xmlns:r="http://schemas.openxmlformats.org/officeDocument/2006/relationships" r:id="R71ff6b8344974c24"/>
  </x:tableParts>
</x:worksheet>
</file>

<file path=xl/worksheets/sheet7.xml><?xml version="1.0" encoding="utf-8"?>
<x:worksheet xmlns:x="http://schemas.openxmlformats.org/spreadsheetml/2006/main">
  <x:sheetViews>
    <x:sheetView showGridLines="0" workbookViewId="0"/>
  </x:sheetViews>
  <x:sheetFormatPr defaultRowHeight="15"/>
  <x:cols>
    <x:col min="1" max="1" width="10" hidden="0" customWidth="1"/>
    <x:col min="2" max="2" width="22" hidden="0" customWidth="1"/>
    <x:col min="3" max="3" width="22" hidden="0" customWidth="1"/>
    <x:col min="4" max="4" width="28" hidden="0" customWidth="1"/>
    <x:col min="5" max="5" width="26" hidden="0" customWidth="1"/>
    <x:col min="6" max="6" width="38" hidden="0" customWidth="1"/>
    <x:col min="7" max="7" width="38" hidden="0" customWidth="1"/>
    <x:col min="8" max="8" width="34" hidden="0" customWidth="1"/>
    <x:col min="9" max="9" width="34" hidden="0" customWidth="1"/>
    <x:col min="10" max="10" width="28" hidden="0" customWidth="1"/>
    <x:col min="11" max="11" width="12" hidden="0" customWidth="1"/>
    <x:col min="12" max="12" width="15" hidden="0" customWidth="1"/>
    <x:col min="13" max="13" width="12" hidden="0" customWidth="1"/>
    <x:col min="14" max="14" width="12" hidden="0" customWidth="1"/>
    <x:col min="15" max="15" width="14" hidden="0" customWidth="1"/>
    <x:col min="16" max="16" width="38" hidden="0" customWidth="1"/>
    <x:col min="17" max="17" width="35" hidden="0" customWidth="1"/>
    <x:col min="18" max="18" width="40" hidden="0" customWidth="1"/>
    <x:col min="19" max="19" width="22" hidden="0" customWidth="1"/>
    <x:col min="20" max="20" width="22" hidden="0" customWidth="1"/>
    <x:col min="21" max="21" width="14" hidden="0" customWidth="1"/>
    <x:col min="22" max="22" width="17" hidden="0" customWidth="1"/>
    <x:col min="23" max="23" width="32" hidden="0" customWidth="1"/>
    <x:col min="24" max="24" width="38" hidden="0" customWidth="1"/>
    <x:col min="25" max="25" width="14" hidden="0" customWidth="1"/>
  </x:cols>
  <x:sheetData>
    <x:row r="1" ht="36" customHeight="1">
      <x:c r="A1" s="3" t="str">
        <x:v>Risicoregister</x:v>
      </x:c>
    </x:row>
    <x:row r="2" ht="48" customHeight="1">
      <x:c r="A2" s="7" t="str">
        <x:v>Voorbeeldmodel: kans × blootstelling × ernst. Score 1–4 laag, 5–11 midden, 12–27 hoog. De score vervangt nooit een specifieke eis, grenswaarde of deskundig oordeel.</x:v>
      </x:c>
    </x:row>
    <x:row r="3">
      <x:c r="A3" s="100" t="str">
        <x:v>Voorbeeldregels</x:v>
      </x:c>
      <x:c r="B3" s="100" t="n">
        <x:v>8</x:v>
      </x:c>
      <x:c r="C3" s="100" t="str">
        <x:v>Totaal geregistreerd</x:v>
      </x:c>
      <x:c r="D3" s="100" t="n">
        <x:f>COUNTA(A5:A104)</x:f>
        <x:v>8</x:v>
      </x:c>
      <x:c r="E3" s="100" t="str">
        <x:v>Open hoge risico's</x:v>
      </x:c>
      <x:c r="F3" s="100" t="n">
        <x:f>COUNTIFS(O5:O104,"Hoog",V5:V104,"&lt;&gt;Afgerond")</x:f>
        <x:v>3</x:v>
      </x:c>
      <x:c r="G3" s="100" t="str">
        <x:v>Model</x:v>
      </x:c>
      <x:c r="H3" s="100" t="str">
        <x:v>K × B × E</x:v>
      </x:c>
    </x:row>
    <x:row r="4" ht="32" customHeight="1">
      <x:c r="A4" s="16" t="str">
        <x:v>ID</x:v>
      </x:c>
      <x:c r="B4" s="16" t="str">
        <x:v>Type regel</x:v>
      </x:c>
      <x:c r="C4" s="16" t="str">
        <x:v>Locatie</x:v>
      </x:c>
      <x:c r="D4" s="16" t="str">
        <x:v>Proces of taak</x:v>
      </x:c>
      <x:c r="E4" s="16" t="str">
        <x:v>Functie of groep</x:v>
      </x:c>
      <x:c r="F4" s="16" t="str">
        <x:v>Gevaar</x:v>
      </x:c>
      <x:c r="G4" s="16" t="str">
        <x:v>Blootstelling of gebeurtenis</x:v>
      </x:c>
      <x:c r="H4" s="16" t="str">
        <x:v>Mogelijke schade</x:v>
      </x:c>
      <x:c r="I4" s="16" t="str">
        <x:v>Bestaande beheersing</x:v>
      </x:c>
      <x:c r="J4" s="16" t="str">
        <x:v>Bewijsbron</x:v>
      </x:c>
      <x:c r="K4" s="16" t="str">
        <x:v>Kans 1-3</x:v>
      </x:c>
      <x:c r="L4" s="16" t="str">
        <x:v>Blootstelling 1-3</x:v>
      </x:c>
      <x:c r="M4" s="16" t="str">
        <x:v>Ernst 1-3</x:v>
      </x:c>
      <x:c r="N4" s="16" t="str">
        <x:v>Score KxBxE</x:v>
      </x:c>
      <x:c r="O4" s="16" t="str">
        <x:v>Voorlopige prioriteit</x:v>
      </x:c>
      <x:c r="P4" s="16" t="str">
        <x:v>Motivering en onzekerheid</x:v>
      </x:c>
      <x:c r="Q4" s="16" t="str">
        <x:v>Specifieke eis of verdieping</x:v>
      </x:c>
      <x:c r="R4" s="16" t="str">
        <x:v>Aanvullende maatregel</x:v>
      </x:c>
      <x:c r="S4" s="16" t="str">
        <x:v>Niveau arbeidshygiënische strategie</x:v>
      </x:c>
      <x:c r="T4" s="16" t="str">
        <x:v>Eigenaar</x:v>
      </x:c>
      <x:c r="U4" s="16" t="str">
        <x:v>Streefdatum</x:v>
      </x:c>
      <x:c r="V4" s="16" t="str">
        <x:v>Status</x:v>
      </x:c>
      <x:c r="W4" s="16" t="str">
        <x:v>Uitvoeringsbewijs</x:v>
      </x:c>
      <x:c r="X4" s="16" t="str">
        <x:v>Restrisico en effectcontrole</x:v>
      </x:c>
      <x:c r="Y4" s="16" t="str">
        <x:v>Reviewdatum</x:v>
      </x:c>
    </x:row>
    <x:row r="5">
      <x:c r="A5" s="94" t="str">
        <x:v>RR-001</x:v>
      </x:c>
      <x:c r="B5" s="94" t="str">
        <x:v>Fictief voorbeeld - pas aan</x:v>
      </x:c>
      <x:c r="C5" s="94" t="str">
        <x:v>Magazijn</x:v>
      </x:c>
      <x:c r="D5" s="94" t="str">
        <x:v>Orderpicken bij expeditie</x:v>
      </x:c>
      <x:c r="E5" s="94" t="str">
        <x:v>Magazijnmedewerkers</x:v>
      </x:c>
      <x:c r="F5" s="94" t="str">
        <x:v>Voetgangers kruisen de heftruckroute</x:v>
      </x:c>
      <x:c r="G5" s="94" t="str">
        <x:v>Dagelijks meerdere kruisende bewegingen</x:v>
      </x:c>
      <x:c r="H5" s="94" t="str">
        <x:v>Ernstig letsel door aanrijding</x:v>
      </x:c>
      <x:c r="I5" s="94" t="str">
        <x:v>Vloerlijn en algemene instructie</x:v>
      </x:c>
      <x:c r="J5" s="94" t="str">
        <x:v>Werkplekrondgang en werknemersinput</x:v>
      </x:c>
      <x:c r="K5" s="94" t="str">
        <x:v>2</x:v>
      </x:c>
      <x:c r="L5" s="94" t="str">
        <x:v>3</x:v>
      </x:c>
      <x:c r="M5" s="94" t="str">
        <x:v>3</x:v>
      </x:c>
      <x:c r="N5" s="104" t="n">
        <x:f>IF(COUNT(K5:M5)&lt;3,"",PRODUCT(K5:M5))</x:f>
        <x:v>18</x:v>
      </x:c>
      <x:c r="O5" s="104" t="str">
        <x:f>IF(N5="","",IF(N5&gt;=12,"Hoog",IF(N5&gt;=5,"Midden","Laag")))</x:f>
        <x:v>Hoog</x:v>
      </x:c>
      <x:c r="P5" s="94" t="str">
        <x:v>Dagelijkse blootstelling en mogelijk ernstig gevolg - verkeersmetingen ontbreken</x:v>
      </x:c>
      <x:c r="Q5" s="94" t="str">
        <x:v>Controleer inrichting arbeidsplaats en intern transport</x:v>
      </x:c>
      <x:c r="R5" s="94" t="str">
        <x:v>Lay-out wijzigen zodat routes niet kruisen en fysieke scheiding met beveiligde oversteek aanbrengen</x:v>
      </x:c>
      <x:c r="S5" s="94" t="str">
        <x:v>Bron en collectief</x:v>
      </x:c>
      <x:c r="T5" s="94" t="str">
        <x:v>Operationeel manager</x:v>
      </x:c>
      <x:c r="U5" s="97"/>
      <x:c r="V5" s="94" t="str">
        <x:v>Open</x:v>
      </x:c>
      <x:c r="W5" s="94" t="str"/>
      <x:c r="X5" s="94" t="str">
        <x:v>Observeer na ingebruikname en herbeoordeel resterende kruisbewegingen</x:v>
      </x:c>
      <x:c r="Y5" s="97"/>
    </x:row>
    <x:row r="6">
      <x:c r="A6" s="95" t="str">
        <x:v>RR-002</x:v>
      </x:c>
      <x:c r="B6" s="95" t="str">
        <x:v>Fictief voorbeeld - pas aan</x:v>
      </x:c>
      <x:c r="C6" s="95" t="str">
        <x:v>Kantoor</x:v>
      </x:c>
      <x:c r="D6" s="95" t="str">
        <x:v>Piekperioden klantwerk</x:v>
      </x:c>
      <x:c r="E6" s="95" t="str">
        <x:v>Kantoormedewerkers</x:v>
      </x:c>
      <x:c r="F6" s="95" t="str">
        <x:v>Structurele werkdruk en onvoldoende herstel</x:v>
      </x:c>
      <x:c r="G6" s="95" t="str">
        <x:v>Terugkerende pieken met weinig regelruimte</x:v>
      </x:c>
      <x:c r="H6" s="95" t="str">
        <x:v>Stressklachten verminderde inzetbaarheid en uitval</x:v>
      </x:c>
      <x:c r="I6" s="95" t="str">
        <x:v>Werkoverleg en individuele prioritering</x:v>
      </x:c>
      <x:c r="J6" s="95" t="str">
        <x:v>Geaggregeerde signalen en werknemersraadpleging</x:v>
      </x:c>
      <x:c r="K6" s="95" t="str">
        <x:v>2</x:v>
      </x:c>
      <x:c r="L6" s="95" t="str">
        <x:v>2</x:v>
      </x:c>
      <x:c r="M6" s="95" t="str">
        <x:v>2</x:v>
      </x:c>
      <x:c r="N6" s="105" t="n">
        <x:f>IF(COUNT(K6:M6)&lt;3,"",PRODUCT(K6:M6))</x:f>
        <x:v>8</x:v>
      </x:c>
      <x:c r="O6" s="105" t="str">
        <x:f>IF(N6="","",IF(N6&gt;=12,"Hoog",IF(N6&gt;=5,"Midden","Laag")))</x:f>
        <x:v>Midden</x:v>
      </x:c>
      <x:c r="P6" s="95" t="str">
        <x:v>Signaal is herhaald maar oorzaken en omvang zijn nog niet verdiept</x:v>
      </x:c>
      <x:c r="Q6" s="95" t="str">
        <x:v>PSA-verdieping met passende privacywaarborgen</x:v>
      </x:c>
      <x:c r="R6" s="95" t="str">
        <x:v>Oorzaken in planning capaciteit en taakverdeling onderzoeken en bronmaatregelen vaststellen</x:v>
      </x:c>
      <x:c r="S6" s="95" t="str">
        <x:v>Bron en organisatie</x:v>
      </x:c>
      <x:c r="T6" s="95" t="str">
        <x:v>Directie</x:v>
      </x:c>
      <x:c r="U6" s="98"/>
      <x:c r="V6" s="95" t="str">
        <x:v>Open</x:v>
      </x:c>
      <x:c r="W6" s="95" t="str"/>
      <x:c r="X6" s="95" t="str">
        <x:v>Evalueer werkbelasting regelruimte en herstel na drie maanden</x:v>
      </x:c>
      <x:c r="Y6" s="98"/>
    </x:row>
    <x:row r="7">
      <x:c r="A7" s="95" t="str">
        <x:v>RR-003</x:v>
      </x:c>
      <x:c r="B7" s="95" t="str">
        <x:v>Fictief voorbeeld - pas aan</x:v>
      </x:c>
      <x:c r="C7" s="95" t="str">
        <x:v>Werkplaats</x:v>
      </x:c>
      <x:c r="D7" s="95" t="str">
        <x:v>Reinigen van onderdelen</x:v>
      </x:c>
      <x:c r="E7" s="95" t="str">
        <x:v>Onderhoudsmedewerkers</x:v>
      </x:c>
      <x:c r="F7" s="95" t="str">
        <x:v>Inademing en huidcontact met oplosmiddel</x:v>
      </x:c>
      <x:c r="G7" s="95" t="str">
        <x:v>Wekelijks handmatig reinigen in open bak</x:v>
      </x:c>
      <x:c r="H7" s="95" t="str">
        <x:v>Irritatie gezondheidsschade en mogelijk brandgevaar</x:v>
      </x:c>
      <x:c r="I7" s="95" t="str">
        <x:v>Handschoenen en natuurlijke ventilatie</x:v>
      </x:c>
      <x:c r="J7" s="95" t="str">
        <x:v>Veiligheidsinformatieblad en observatie</x:v>
      </x:c>
      <x:c r="K7" s="95" t="str">
        <x:v>2</x:v>
      </x:c>
      <x:c r="L7" s="95" t="str">
        <x:v>2</x:v>
      </x:c>
      <x:c r="M7" s="95" t="str">
        <x:v>3</x:v>
      </x:c>
      <x:c r="N7" s="105" t="n">
        <x:f>IF(COUNT(K7:M7)&lt;3,"",PRODUCT(K7:M7))</x:f>
        <x:v>12</x:v>
      </x:c>
      <x:c r="O7" s="105" t="str">
        <x:f>IF(N7="","",IF(N7&gt;=12,"Hoog",IF(N7&gt;=5,"Midden","Laag")))</x:f>
        <x:v>Hoog</x:v>
      </x:c>
      <x:c r="P7" s="95" t="str">
        <x:v>Duur en concentratie zijn onbekend - PBM-keuze is niet gevalideerd</x:v>
      </x:c>
      <x:c r="Q7" s="95" t="str">
        <x:v>Verdiepende blootstellingsbeoordeling en controle brandbare atmosfeer waar relevant</x:v>
      </x:c>
      <x:c r="R7" s="95" t="str">
        <x:v>Onderzoek vervanging door minder gevaarlijk middel en gesloten reinigingssysteem</x:v>
      </x:c>
      <x:c r="S7" s="95" t="str">
        <x:v>Bron en collectief</x:v>
      </x:c>
      <x:c r="T7" s="95" t="str">
        <x:v>Maintenance manager</x:v>
      </x:c>
      <x:c r="U7" s="98"/>
      <x:c r="V7" s="95" t="str">
        <x:v>Open</x:v>
      </x:c>
      <x:c r="W7" s="95" t="str"/>
      <x:c r="X7" s="95" t="str">
        <x:v>Valideer substitutie ventilatie en feitelijke blootstelling met passende deskundigheid</x:v>
      </x:c>
      <x:c r="Y7" s="98"/>
    </x:row>
    <x:row r="8">
      <x:c r="A8" s="95" t="str">
        <x:v>RR-004</x:v>
      </x:c>
      <x:c r="B8" s="95" t="str">
        <x:v>Fictief voorbeeld - pas aan</x:v>
      </x:c>
      <x:c r="C8" s="95" t="str">
        <x:v>Productielijn</x:v>
      </x:c>
      <x:c r="D8" s="95" t="str">
        <x:v>Storing verhelpen</x:v>
      </x:c>
      <x:c r="E8" s="95" t="str">
        <x:v>Operators en technische dienst</x:v>
      </x:c>
      <x:c r="F8" s="95" t="str">
        <x:v>Onverwachte beweging of vrijkomen van energie</x:v>
      </x:c>
      <x:c r="G8" s="95" t="str">
        <x:v>Incidenteel betreden van gevarenzone bij storing</x:v>
      </x:c>
      <x:c r="H8" s="95" t="str">
        <x:v>Beknelling amputatie of dodelijk letsel</x:v>
      </x:c>
      <x:c r="I8" s="95" t="str">
        <x:v>Noodstop en mondelinge afspraak</x:v>
      </x:c>
      <x:c r="J8" s="95" t="str">
        <x:v>Observatie storingswerk en incidenthistorie</x:v>
      </x:c>
      <x:c r="K8" s="95" t="str">
        <x:v>2</x:v>
      </x:c>
      <x:c r="L8" s="95" t="str">
        <x:v>1</x:v>
      </x:c>
      <x:c r="M8" s="95" t="str">
        <x:v>3</x:v>
      </x:c>
      <x:c r="N8" s="105" t="n">
        <x:f>IF(COUNT(K8:M8)&lt;3,"",PRODUCT(K8:M8))</x:f>
        <x:v>6</x:v>
      </x:c>
      <x:c r="O8" s="105" t="str">
        <x:f>IF(N8="","",IF(N8&gt;=12,"Hoog",IF(N8&gt;=5,"Midden","Laag")))</x:f>
        <x:v>Midden</x:v>
      </x:c>
      <x:c r="P8" s="95" t="str">
        <x:v>Blootstelling is minder frequent maar gevolg zeer ernstig en lockout-proces ontbreekt</x:v>
      </x:c>
      <x:c r="Q8" s="95" t="str">
        <x:v>Machineveiligheidsbeoordeling en energie-isolatie</x:v>
      </x:c>
      <x:c r="R8" s="95" t="str">
        <x:v>Technische toegang beveiligen en schriftelijke lockout-tagout werkwijze met verificatie invoeren</x:v>
      </x:c>
      <x:c r="S8" s="95" t="str">
        <x:v>Bron technisch en organisatie</x:v>
      </x:c>
      <x:c r="T8" s="95" t="str">
        <x:v>Plant manager</x:v>
      </x:c>
      <x:c r="U8" s="98"/>
      <x:c r="V8" s="95" t="str">
        <x:v>Open</x:v>
      </x:c>
      <x:c r="W8" s="95" t="str"/>
      <x:c r="X8" s="95" t="str">
        <x:v>Test isolatiepunten observeer storingswerk en registreer afwijkingen</x:v>
      </x:c>
      <x:c r="Y8" s="98"/>
    </x:row>
    <x:row r="9">
      <x:c r="A9" s="95" t="str">
        <x:v>RR-005</x:v>
      </x:c>
      <x:c r="B9" s="95" t="str">
        <x:v>Fictief voorbeeld - pas aan</x:v>
      </x:c>
      <x:c r="C9" s="95" t="str">
        <x:v>Bouwplaats</x:v>
      </x:c>
      <x:c r="D9" s="95" t="str">
        <x:v>Dakrandwerk</x:v>
      </x:c>
      <x:c r="E9" s="95" t="str">
        <x:v>Monteurs</x:v>
      </x:c>
      <x:c r="F9" s="95" t="str">
        <x:v>Val van hoogte</x:v>
      </x:c>
      <x:c r="G9" s="95" t="str">
        <x:v>Kortdurend werk nabij onbeveiligde dakrand</x:v>
      </x:c>
      <x:c r="H9" s="95" t="str">
        <x:v>Ernstig of dodelijk letsel</x:v>
      </x:c>
      <x:c r="I9" s="95" t="str">
        <x:v>Harnas aanwezig maar ankerpunt niet vooraf vastgesteld</x:v>
      </x:c>
      <x:c r="J9" s="95" t="str">
        <x:v>Taakbespreking en locatie-inspectie</x:v>
      </x:c>
      <x:c r="K9" s="95" t="str">
        <x:v>2</x:v>
      </x:c>
      <x:c r="L9" s="95" t="str">
        <x:v>1</x:v>
      </x:c>
      <x:c r="M9" s="95" t="str">
        <x:v>3</x:v>
      </x:c>
      <x:c r="N9" s="105" t="n">
        <x:f>IF(COUNT(K9:M9)&lt;3,"",PRODUCT(K9:M9))</x:f>
        <x:v>6</x:v>
      </x:c>
      <x:c r="O9" s="105" t="str">
        <x:f>IF(N9="","",IF(N9&gt;=12,"Hoog",IF(N9&gt;=5,"Midden","Laag")))</x:f>
        <x:v>Midden</x:v>
      </x:c>
      <x:c r="P9" s="95" t="str">
        <x:v>Score lijkt middel maar wettelijke en professionele eisen maken directe beheersing noodzakelijk</x:v>
      </x:c>
      <x:c r="Q9" s="95" t="str">
        <x:v>Projectspecifieke TRA en valbeveiligingsplan</x:v>
      </x:c>
      <x:c r="R9" s="95" t="str">
        <x:v>Voorkom randwerk of plaats collectieve randbeveiliging voordat persoonlijke valbeveiliging wordt overwogen</x:v>
      </x:c>
      <x:c r="S9" s="95" t="str">
        <x:v>Bron en collectief</x:v>
      </x:c>
      <x:c r="T9" s="95" t="str">
        <x:v>Projectleider</x:v>
      </x:c>
      <x:c r="U9" s="98"/>
      <x:c r="V9" s="95" t="str">
        <x:v>Open</x:v>
      </x:c>
      <x:c r="W9" s="95" t="str"/>
      <x:c r="X9" s="95" t="str">
        <x:v>Controleer randbeveiliging ankerpunten reddingsscenario en naleving vóór start</x:v>
      </x:c>
      <x:c r="Y9" s="98"/>
    </x:row>
    <x:row r="10">
      <x:c r="A10" s="95" t="str">
        <x:v>RR-006</x:v>
      </x:c>
      <x:c r="B10" s="95" t="str">
        <x:v>Fictief voorbeeld - pas aan</x:v>
      </x:c>
      <x:c r="C10" s="95" t="str">
        <x:v>Distributiecentrum</x:v>
      </x:c>
      <x:c r="D10" s="95" t="str">
        <x:v>Handmatig orderverzamelen</x:v>
      </x:c>
      <x:c r="E10" s="95" t="str">
        <x:v>Orderpickers</x:v>
      </x:c>
      <x:c r="F10" s="95" t="str">
        <x:v>Herhaald tillen draaien en reiken</x:v>
      </x:c>
      <x:c r="G10" s="95" t="str">
        <x:v>Meerdere uren per dienst met wisselende gewichten</x:v>
      </x:c>
      <x:c r="H10" s="95" t="str">
        <x:v>Klachten aan rug schouders en armen</x:v>
      </x:c>
      <x:c r="I10" s="95" t="str">
        <x:v>Tiltraining en roulatieschema</x:v>
      </x:c>
      <x:c r="J10" s="95" t="str">
        <x:v>Observatie en geaggregeerde signalen</x:v>
      </x:c>
      <x:c r="K10" s="95" t="str">
        <x:v>3</x:v>
      </x:c>
      <x:c r="L10" s="95" t="str">
        <x:v>3</x:v>
      </x:c>
      <x:c r="M10" s="95" t="str">
        <x:v>2</x:v>
      </x:c>
      <x:c r="N10" s="105" t="n">
        <x:f>IF(COUNT(K10:M10)&lt;3,"",PRODUCT(K10:M10))</x:f>
        <x:v>18</x:v>
      </x:c>
      <x:c r="O10" s="105" t="str">
        <x:f>IF(N10="","",IF(N10&gt;=12,"Hoog",IF(N10&gt;=5,"Midden","Laag")))</x:f>
        <x:v>Hoog</x:v>
      </x:c>
      <x:c r="P10" s="95" t="str">
        <x:v>Werkelijke gewichten frequentie en houdingen moeten nog objectief worden vastgesteld</x:v>
      </x:c>
      <x:c r="Q10" s="95" t="str">
        <x:v>Verdiepend onderzoek fysieke belasting</x:v>
      </x:c>
      <x:c r="R10" s="95" t="str">
        <x:v>Verlaag tilhoogte en gewicht mechaniseer transport en herontwerp picklocaties</x:v>
      </x:c>
      <x:c r="S10" s="95" t="str">
        <x:v>Bron en collectief</x:v>
      </x:c>
      <x:c r="T10" s="95" t="str">
        <x:v>Logistiek manager</x:v>
      </x:c>
      <x:c r="U10" s="98"/>
      <x:c r="V10" s="95" t="str">
        <x:v>Open</x:v>
      </x:c>
      <x:c r="W10" s="95" t="str"/>
      <x:c r="X10" s="95" t="str">
        <x:v>Meet belasting en klachtenpatroon opnieuw na technische aanpassing</x:v>
      </x:c>
      <x:c r="Y10" s="98"/>
    </x:row>
    <x:row r="11">
      <x:c r="A11" s="95" t="str">
        <x:v>RR-007</x:v>
      </x:c>
      <x:c r="B11" s="95" t="str">
        <x:v>Fictief voorbeeld - pas aan</x:v>
      </x:c>
      <x:c r="C11" s="95" t="str">
        <x:v>Kantoor en thuiswerk</x:v>
      </x:c>
      <x:c r="D11" s="95" t="str">
        <x:v>Beeldschermwerk</x:v>
      </x:c>
      <x:c r="E11" s="95" t="str">
        <x:v>Administratieve medewerkers</x:v>
      </x:c>
      <x:c r="F11" s="95" t="str">
        <x:v>Langdurig statisch zitten en ongunstige werkhouding</x:v>
      </x:c>
      <x:c r="G11" s="95" t="str">
        <x:v>Dagelijks meerdere uren beeldschermwerk</x:v>
      </x:c>
      <x:c r="H11" s="95" t="str">
        <x:v>Nek schouder arm en rugklachten</x:v>
      </x:c>
      <x:c r="I11" s="95" t="str">
        <x:v>Instelbare werkplek op kantoor en algemene instructie</x:v>
      </x:c>
      <x:c r="J11" s="95" t="str">
        <x:v>Werkplekscan en werknemersinput</x:v>
      </x:c>
      <x:c r="K11" s="95" t="str">
        <x:v>2</x:v>
      </x:c>
      <x:c r="L11" s="95" t="str">
        <x:v>3</x:v>
      </x:c>
      <x:c r="M11" s="95" t="str">
        <x:v>1</x:v>
      </x:c>
      <x:c r="N11" s="105" t="n">
        <x:f>IF(COUNT(K11:M11)&lt;3,"",PRODUCT(K11:M11))</x:f>
        <x:v>6</x:v>
      </x:c>
      <x:c r="O11" s="105" t="str">
        <x:f>IF(N11="","",IF(N11&gt;=12,"Hoog",IF(N11&gt;=5,"Midden","Laag")))</x:f>
        <x:v>Midden</x:v>
      </x:c>
      <x:c r="P11" s="95" t="str">
        <x:v>Thuiswerksituaties verschillen en zijn niet allemaal beoordeeld</x:v>
      </x:c>
      <x:c r="Q11" s="95" t="str">
        <x:v>Ergonomische verdieping bij signalen of bijzondere situaties</x:v>
      </x:c>
      <x:c r="R11" s="95" t="str">
        <x:v>Werkplekken passend instellen hulpmiddelen beschikbaar maken en afwisseling organiseren</x:v>
      </x:c>
      <x:c r="S11" s="95" t="str">
        <x:v>Collectief en organisatie</x:v>
      </x:c>
      <x:c r="T11" s="95" t="str">
        <x:v>HR en leidinggevende</x:v>
      </x:c>
      <x:c r="U11" s="98"/>
      <x:c r="V11" s="95" t="str">
        <x:v>Open</x:v>
      </x:c>
      <x:c r="W11" s="95" t="str"/>
      <x:c r="X11" s="95" t="str">
        <x:v>Herhaal werkplekscan en bespreek ervaren belasting na zes weken</x:v>
      </x:c>
      <x:c r="Y11" s="98"/>
    </x:row>
    <x:row r="12">
      <x:c r="A12" s="95" t="str">
        <x:v>RR-008</x:v>
      </x:c>
      <x:c r="B12" s="95" t="str">
        <x:v>Fictief voorbeeld - pas aan</x:v>
      </x:c>
      <x:c r="C12" s="95" t="str">
        <x:v>Bedrijfspand</x:v>
      </x:c>
      <x:c r="D12" s="95" t="str">
        <x:v>Ontruiming bij brand</x:v>
      </x:c>
      <x:c r="E12" s="95" t="str">
        <x:v>Alle aanwezigen en bezoekers</x:v>
      </x:c>
      <x:c r="F12" s="95" t="str">
        <x:v>Rookverspreiding en geblokkeerde vluchtroute</x:v>
      </x:c>
      <x:c r="G12" s="95" t="str">
        <x:v>Onverwachte brand tijdens bezetting</x:v>
      </x:c>
      <x:c r="H12" s="95" t="str">
        <x:v>Rookinhalatie brandwonden en vertraagde evacuatie</x:v>
      </x:c>
      <x:c r="I12" s="95" t="str">
        <x:v>BHV-team en ontruimingsplan</x:v>
      </x:c>
      <x:c r="J12" s="95" t="str">
        <x:v>Ontruimingsoefening plattegrond en rondgang</x:v>
      </x:c>
      <x:c r="K12" s="95" t="str">
        <x:v>2</x:v>
      </x:c>
      <x:c r="L12" s="95" t="str">
        <x:v>1</x:v>
      </x:c>
      <x:c r="M12" s="95" t="str">
        <x:v>3</x:v>
      </x:c>
      <x:c r="N12" s="105" t="n">
        <x:f>IF(COUNT(K12:M12)&lt;3,"",PRODUCT(K12:M12))</x:f>
        <x:v>6</x:v>
      </x:c>
      <x:c r="O12" s="105" t="str">
        <x:f>IF(N12="","",IF(N12&gt;=12,"Hoog",IF(N12&gt;=5,"Midden","Laag")))</x:f>
        <x:v>Midden</x:v>
      </x:c>
      <x:c r="P12" s="95" t="str">
        <x:v>Kans is onzeker - enkele vluchtwegen waren tijdens rondgang tijdelijk geblokkeerd</x:v>
      </x:c>
      <x:c r="Q12" s="95" t="str">
        <x:v>BHV-brandscenario en beoordeling gebouwgebruik</x:v>
      </x:c>
      <x:c r="R12" s="95" t="str">
        <x:v>Vluchtroutes structureel vrijhouden scenario's actualiseren en ontruiming oefenen</x:v>
      </x:c>
      <x:c r="S12" s="95" t="str">
        <x:v>Bron collectief en organisatie</x:v>
      </x:c>
      <x:c r="T12" s="95" t="str">
        <x:v>Facilitair manager</x:v>
      </x:c>
      <x:c r="U12" s="98"/>
      <x:c r="V12" s="95" t="str">
        <x:v>Open</x:v>
      </x:c>
      <x:c r="W12" s="95" t="str"/>
      <x:c r="X12" s="95" t="str">
        <x:v>Controleer evacuatietijd roluitvoering en vrije routes tijdens onaangekondigde ronde</x:v>
      </x:c>
      <x:c r="Y12" s="98"/>
    </x:row>
    <x:row r="13">
      <x:c r="A13" s="95"/>
      <x:c r="B13" s="95"/>
      <x:c r="C13" s="95"/>
      <x:c r="D13" s="95"/>
      <x:c r="E13" s="95"/>
      <x:c r="F13" s="95"/>
      <x:c r="G13" s="95"/>
      <x:c r="H13" s="95"/>
      <x:c r="I13" s="95"/>
      <x:c r="J13" s="95"/>
      <x:c r="K13" s="95"/>
      <x:c r="L13" s="95"/>
      <x:c r="M13" s="95"/>
      <x:c r="N13" s="105" t="str">
        <x:f>IF(COUNT(K13:M13)&lt;3,"",PRODUCT(K13:M13))</x:f>
      </x:c>
      <x:c r="O13" s="105" t="str">
        <x:f>IF(N13="","",IF(N13&gt;=12,"Hoog",IF(N13&gt;=5,"Midden","Laag")))</x:f>
      </x:c>
      <x:c r="P13" s="95"/>
      <x:c r="Q13" s="95"/>
      <x:c r="R13" s="95"/>
      <x:c r="S13" s="95"/>
      <x:c r="T13" s="95"/>
      <x:c r="U13" s="98"/>
      <x:c r="V13" s="95"/>
      <x:c r="W13" s="95"/>
      <x:c r="X13" s="95"/>
      <x:c r="Y13" s="98"/>
    </x:row>
    <x:row r="14">
      <x:c r="A14" s="95"/>
      <x:c r="B14" s="95"/>
      <x:c r="C14" s="95"/>
      <x:c r="D14" s="95"/>
      <x:c r="E14" s="95"/>
      <x:c r="F14" s="95"/>
      <x:c r="G14" s="95"/>
      <x:c r="H14" s="95"/>
      <x:c r="I14" s="95"/>
      <x:c r="J14" s="95"/>
      <x:c r="K14" s="95"/>
      <x:c r="L14" s="95"/>
      <x:c r="M14" s="95"/>
      <x:c r="N14" s="105" t="str">
        <x:f>IF(COUNT(K14:M14)&lt;3,"",PRODUCT(K14:M14))</x:f>
      </x:c>
      <x:c r="O14" s="105" t="str">
        <x:f>IF(N14="","",IF(N14&gt;=12,"Hoog",IF(N14&gt;=5,"Midden","Laag")))</x:f>
      </x:c>
      <x:c r="P14" s="95"/>
      <x:c r="Q14" s="95"/>
      <x:c r="R14" s="95"/>
      <x:c r="S14" s="95"/>
      <x:c r="T14" s="95"/>
      <x:c r="U14" s="98"/>
      <x:c r="V14" s="95"/>
      <x:c r="W14" s="95"/>
      <x:c r="X14" s="95"/>
      <x:c r="Y14" s="98"/>
    </x:row>
    <x:row r="15">
      <x:c r="A15" s="95"/>
      <x:c r="B15" s="95"/>
      <x:c r="C15" s="95"/>
      <x:c r="D15" s="95"/>
      <x:c r="E15" s="95"/>
      <x:c r="F15" s="95"/>
      <x:c r="G15" s="95"/>
      <x:c r="H15" s="95"/>
      <x:c r="I15" s="95"/>
      <x:c r="J15" s="95"/>
      <x:c r="K15" s="95"/>
      <x:c r="L15" s="95"/>
      <x:c r="M15" s="95"/>
      <x:c r="N15" s="105" t="str">
        <x:f>IF(COUNT(K15:M15)&lt;3,"",PRODUCT(K15:M15))</x:f>
      </x:c>
      <x:c r="O15" s="105" t="str">
        <x:f>IF(N15="","",IF(N15&gt;=12,"Hoog",IF(N15&gt;=5,"Midden","Laag")))</x:f>
      </x:c>
      <x:c r="P15" s="95"/>
      <x:c r="Q15" s="95"/>
      <x:c r="R15" s="95"/>
      <x:c r="S15" s="95"/>
      <x:c r="T15" s="95"/>
      <x:c r="U15" s="98"/>
      <x:c r="V15" s="95"/>
      <x:c r="W15" s="95"/>
      <x:c r="X15" s="95"/>
      <x:c r="Y15" s="98"/>
    </x:row>
    <x:row r="16">
      <x:c r="A16" s="95"/>
      <x:c r="B16" s="95"/>
      <x:c r="C16" s="95"/>
      <x:c r="D16" s="95"/>
      <x:c r="E16" s="95"/>
      <x:c r="F16" s="95"/>
      <x:c r="G16" s="95"/>
      <x:c r="H16" s="95"/>
      <x:c r="I16" s="95"/>
      <x:c r="J16" s="95"/>
      <x:c r="K16" s="95"/>
      <x:c r="L16" s="95"/>
      <x:c r="M16" s="95"/>
      <x:c r="N16" s="105" t="str">
        <x:f>IF(COUNT(K16:M16)&lt;3,"",PRODUCT(K16:M16))</x:f>
      </x:c>
      <x:c r="O16" s="105" t="str">
        <x:f>IF(N16="","",IF(N16&gt;=12,"Hoog",IF(N16&gt;=5,"Midden","Laag")))</x:f>
      </x:c>
      <x:c r="P16" s="95"/>
      <x:c r="Q16" s="95"/>
      <x:c r="R16" s="95"/>
      <x:c r="S16" s="95"/>
      <x:c r="T16" s="95"/>
      <x:c r="U16" s="98"/>
      <x:c r="V16" s="95"/>
      <x:c r="W16" s="95"/>
      <x:c r="X16" s="95"/>
      <x:c r="Y16" s="98"/>
    </x:row>
    <x:row r="17">
      <x:c r="A17" s="95"/>
      <x:c r="B17" s="95"/>
      <x:c r="C17" s="95"/>
      <x:c r="D17" s="95"/>
      <x:c r="E17" s="95"/>
      <x:c r="F17" s="95"/>
      <x:c r="G17" s="95"/>
      <x:c r="H17" s="95"/>
      <x:c r="I17" s="95"/>
      <x:c r="J17" s="95"/>
      <x:c r="K17" s="95"/>
      <x:c r="L17" s="95"/>
      <x:c r="M17" s="95"/>
      <x:c r="N17" s="105" t="str">
        <x:f>IF(COUNT(K17:M17)&lt;3,"",PRODUCT(K17:M17))</x:f>
      </x:c>
      <x:c r="O17" s="105" t="str">
        <x:f>IF(N17="","",IF(N17&gt;=12,"Hoog",IF(N17&gt;=5,"Midden","Laag")))</x:f>
      </x:c>
      <x:c r="P17" s="95"/>
      <x:c r="Q17" s="95"/>
      <x:c r="R17" s="95"/>
      <x:c r="S17" s="95"/>
      <x:c r="T17" s="95"/>
      <x:c r="U17" s="98"/>
      <x:c r="V17" s="95"/>
      <x:c r="W17" s="95"/>
      <x:c r="X17" s="95"/>
      <x:c r="Y17" s="98"/>
    </x:row>
    <x:row r="18">
      <x:c r="A18" s="95"/>
      <x:c r="B18" s="95"/>
      <x:c r="C18" s="95"/>
      <x:c r="D18" s="95"/>
      <x:c r="E18" s="95"/>
      <x:c r="F18" s="95"/>
      <x:c r="G18" s="95"/>
      <x:c r="H18" s="95"/>
      <x:c r="I18" s="95"/>
      <x:c r="J18" s="95"/>
      <x:c r="K18" s="95"/>
      <x:c r="L18" s="95"/>
      <x:c r="M18" s="95"/>
      <x:c r="N18" s="105" t="str">
        <x:f>IF(COUNT(K18:M18)&lt;3,"",PRODUCT(K18:M18))</x:f>
      </x:c>
      <x:c r="O18" s="105" t="str">
        <x:f>IF(N18="","",IF(N18&gt;=12,"Hoog",IF(N18&gt;=5,"Midden","Laag")))</x:f>
      </x:c>
      <x:c r="P18" s="95"/>
      <x:c r="Q18" s="95"/>
      <x:c r="R18" s="95"/>
      <x:c r="S18" s="95"/>
      <x:c r="T18" s="95"/>
      <x:c r="U18" s="98"/>
      <x:c r="V18" s="95"/>
      <x:c r="W18" s="95"/>
      <x:c r="X18" s="95"/>
      <x:c r="Y18" s="98"/>
    </x:row>
    <x:row r="19">
      <x:c r="A19" s="95"/>
      <x:c r="B19" s="95"/>
      <x:c r="C19" s="95"/>
      <x:c r="D19" s="95"/>
      <x:c r="E19" s="95"/>
      <x:c r="F19" s="95"/>
      <x:c r="G19" s="95"/>
      <x:c r="H19" s="95"/>
      <x:c r="I19" s="95"/>
      <x:c r="J19" s="95"/>
      <x:c r="K19" s="95"/>
      <x:c r="L19" s="95"/>
      <x:c r="M19" s="95"/>
      <x:c r="N19" s="105" t="str">
        <x:f>IF(COUNT(K19:M19)&lt;3,"",PRODUCT(K19:M19))</x:f>
      </x:c>
      <x:c r="O19" s="105" t="str">
        <x:f>IF(N19="","",IF(N19&gt;=12,"Hoog",IF(N19&gt;=5,"Midden","Laag")))</x:f>
      </x:c>
      <x:c r="P19" s="95"/>
      <x:c r="Q19" s="95"/>
      <x:c r="R19" s="95"/>
      <x:c r="S19" s="95"/>
      <x:c r="T19" s="95"/>
      <x:c r="U19" s="98"/>
      <x:c r="V19" s="95"/>
      <x:c r="W19" s="95"/>
      <x:c r="X19" s="95"/>
      <x:c r="Y19" s="98"/>
    </x:row>
    <x:row r="20">
      <x:c r="A20" s="95"/>
      <x:c r="B20" s="95"/>
      <x:c r="C20" s="95"/>
      <x:c r="D20" s="95"/>
      <x:c r="E20" s="95"/>
      <x:c r="F20" s="95"/>
      <x:c r="G20" s="95"/>
      <x:c r="H20" s="95"/>
      <x:c r="I20" s="95"/>
      <x:c r="J20" s="95"/>
      <x:c r="K20" s="95"/>
      <x:c r="L20" s="95"/>
      <x:c r="M20" s="95"/>
      <x:c r="N20" s="105" t="str">
        <x:f>IF(COUNT(K20:M20)&lt;3,"",PRODUCT(K20:M20))</x:f>
      </x:c>
      <x:c r="O20" s="105" t="str">
        <x:f>IF(N20="","",IF(N20&gt;=12,"Hoog",IF(N20&gt;=5,"Midden","Laag")))</x:f>
      </x:c>
      <x:c r="P20" s="95"/>
      <x:c r="Q20" s="95"/>
      <x:c r="R20" s="95"/>
      <x:c r="S20" s="95"/>
      <x:c r="T20" s="95"/>
      <x:c r="U20" s="98"/>
      <x:c r="V20" s="95"/>
      <x:c r="W20" s="95"/>
      <x:c r="X20" s="95"/>
      <x:c r="Y20" s="98"/>
    </x:row>
    <x:row r="21">
      <x:c r="A21" s="95"/>
      <x:c r="B21" s="95"/>
      <x:c r="C21" s="95"/>
      <x:c r="D21" s="95"/>
      <x:c r="E21" s="95"/>
      <x:c r="F21" s="95"/>
      <x:c r="G21" s="95"/>
      <x:c r="H21" s="95"/>
      <x:c r="I21" s="95"/>
      <x:c r="J21" s="95"/>
      <x:c r="K21" s="95"/>
      <x:c r="L21" s="95"/>
      <x:c r="M21" s="95"/>
      <x:c r="N21" s="105" t="str">
        <x:f>IF(COUNT(K21:M21)&lt;3,"",PRODUCT(K21:M21))</x:f>
      </x:c>
      <x:c r="O21" s="105" t="str">
        <x:f>IF(N21="","",IF(N21&gt;=12,"Hoog",IF(N21&gt;=5,"Midden","Laag")))</x:f>
      </x:c>
      <x:c r="P21" s="95"/>
      <x:c r="Q21" s="95"/>
      <x:c r="R21" s="95"/>
      <x:c r="S21" s="95"/>
      <x:c r="T21" s="95"/>
      <x:c r="U21" s="98"/>
      <x:c r="V21" s="95"/>
      <x:c r="W21" s="95"/>
      <x:c r="X21" s="95"/>
      <x:c r="Y21" s="98"/>
    </x:row>
    <x:row r="22">
      <x:c r="A22" s="95"/>
      <x:c r="B22" s="95"/>
      <x:c r="C22" s="95"/>
      <x:c r="D22" s="95"/>
      <x:c r="E22" s="95"/>
      <x:c r="F22" s="95"/>
      <x:c r="G22" s="95"/>
      <x:c r="H22" s="95"/>
      <x:c r="I22" s="95"/>
      <x:c r="J22" s="95"/>
      <x:c r="K22" s="95"/>
      <x:c r="L22" s="95"/>
      <x:c r="M22" s="95"/>
      <x:c r="N22" s="105" t="str">
        <x:f>IF(COUNT(K22:M22)&lt;3,"",PRODUCT(K22:M22))</x:f>
      </x:c>
      <x:c r="O22" s="105" t="str">
        <x:f>IF(N22="","",IF(N22&gt;=12,"Hoog",IF(N22&gt;=5,"Midden","Laag")))</x:f>
      </x:c>
      <x:c r="P22" s="95"/>
      <x:c r="Q22" s="95"/>
      <x:c r="R22" s="95"/>
      <x:c r="S22" s="95"/>
      <x:c r="T22" s="95"/>
      <x:c r="U22" s="98"/>
      <x:c r="V22" s="95"/>
      <x:c r="W22" s="95"/>
      <x:c r="X22" s="95"/>
      <x:c r="Y22" s="98"/>
    </x:row>
    <x:row r="23">
      <x:c r="A23" s="95"/>
      <x:c r="B23" s="95"/>
      <x:c r="C23" s="95"/>
      <x:c r="D23" s="95"/>
      <x:c r="E23" s="95"/>
      <x:c r="F23" s="95"/>
      <x:c r="G23" s="95"/>
      <x:c r="H23" s="95"/>
      <x:c r="I23" s="95"/>
      <x:c r="J23" s="95"/>
      <x:c r="K23" s="95"/>
      <x:c r="L23" s="95"/>
      <x:c r="M23" s="95"/>
      <x:c r="N23" s="105" t="str">
        <x:f>IF(COUNT(K23:M23)&lt;3,"",PRODUCT(K23:M23))</x:f>
      </x:c>
      <x:c r="O23" s="105" t="str">
        <x:f>IF(N23="","",IF(N23&gt;=12,"Hoog",IF(N23&gt;=5,"Midden","Laag")))</x:f>
      </x:c>
      <x:c r="P23" s="95"/>
      <x:c r="Q23" s="95"/>
      <x:c r="R23" s="95"/>
      <x:c r="S23" s="95"/>
      <x:c r="T23" s="95"/>
      <x:c r="U23" s="98"/>
      <x:c r="V23" s="95"/>
      <x:c r="W23" s="95"/>
      <x:c r="X23" s="95"/>
      <x:c r="Y23" s="98"/>
    </x:row>
    <x:row r="24">
      <x:c r="A24" s="95"/>
      <x:c r="B24" s="95"/>
      <x:c r="C24" s="95"/>
      <x:c r="D24" s="95"/>
      <x:c r="E24" s="95"/>
      <x:c r="F24" s="95"/>
      <x:c r="G24" s="95"/>
      <x:c r="H24" s="95"/>
      <x:c r="I24" s="95"/>
      <x:c r="J24" s="95"/>
      <x:c r="K24" s="95"/>
      <x:c r="L24" s="95"/>
      <x:c r="M24" s="95"/>
      <x:c r="N24" s="105" t="str">
        <x:f>IF(COUNT(K24:M24)&lt;3,"",PRODUCT(K24:M24))</x:f>
      </x:c>
      <x:c r="O24" s="105" t="str">
        <x:f>IF(N24="","",IF(N24&gt;=12,"Hoog",IF(N24&gt;=5,"Midden","Laag")))</x:f>
      </x:c>
      <x:c r="P24" s="95"/>
      <x:c r="Q24" s="95"/>
      <x:c r="R24" s="95"/>
      <x:c r="S24" s="95"/>
      <x:c r="T24" s="95"/>
      <x:c r="U24" s="98"/>
      <x:c r="V24" s="95"/>
      <x:c r="W24" s="95"/>
      <x:c r="X24" s="95"/>
      <x:c r="Y24" s="98"/>
    </x:row>
    <x:row r="25">
      <x:c r="A25" s="95"/>
      <x:c r="B25" s="95"/>
      <x:c r="C25" s="95"/>
      <x:c r="D25" s="95"/>
      <x:c r="E25" s="95"/>
      <x:c r="F25" s="95"/>
      <x:c r="G25" s="95"/>
      <x:c r="H25" s="95"/>
      <x:c r="I25" s="95"/>
      <x:c r="J25" s="95"/>
      <x:c r="K25" s="95"/>
      <x:c r="L25" s="95"/>
      <x:c r="M25" s="95"/>
      <x:c r="N25" s="105" t="str">
        <x:f>IF(COUNT(K25:M25)&lt;3,"",PRODUCT(K25:M25))</x:f>
      </x:c>
      <x:c r="O25" s="105" t="str">
        <x:f>IF(N25="","",IF(N25&gt;=12,"Hoog",IF(N25&gt;=5,"Midden","Laag")))</x:f>
      </x:c>
      <x:c r="P25" s="95"/>
      <x:c r="Q25" s="95"/>
      <x:c r="R25" s="95"/>
      <x:c r="S25" s="95"/>
      <x:c r="T25" s="95"/>
      <x:c r="U25" s="98"/>
      <x:c r="V25" s="95"/>
      <x:c r="W25" s="95"/>
      <x:c r="X25" s="95"/>
      <x:c r="Y25" s="98"/>
    </x:row>
    <x:row r="26">
      <x:c r="A26" s="95"/>
      <x:c r="B26" s="95"/>
      <x:c r="C26" s="95"/>
      <x:c r="D26" s="95"/>
      <x:c r="E26" s="95"/>
      <x:c r="F26" s="95"/>
      <x:c r="G26" s="95"/>
      <x:c r="H26" s="95"/>
      <x:c r="I26" s="95"/>
      <x:c r="J26" s="95"/>
      <x:c r="K26" s="95"/>
      <x:c r="L26" s="95"/>
      <x:c r="M26" s="95"/>
      <x:c r="N26" s="105" t="str">
        <x:f>IF(COUNT(K26:M26)&lt;3,"",PRODUCT(K26:M26))</x:f>
      </x:c>
      <x:c r="O26" s="105" t="str">
        <x:f>IF(N26="","",IF(N26&gt;=12,"Hoog",IF(N26&gt;=5,"Midden","Laag")))</x:f>
      </x:c>
      <x:c r="P26" s="95"/>
      <x:c r="Q26" s="95"/>
      <x:c r="R26" s="95"/>
      <x:c r="S26" s="95"/>
      <x:c r="T26" s="95"/>
      <x:c r="U26" s="98"/>
      <x:c r="V26" s="95"/>
      <x:c r="W26" s="95"/>
      <x:c r="X26" s="95"/>
      <x:c r="Y26" s="98"/>
    </x:row>
    <x:row r="27">
      <x:c r="A27" s="95"/>
      <x:c r="B27" s="95"/>
      <x:c r="C27" s="95"/>
      <x:c r="D27" s="95"/>
      <x:c r="E27" s="95"/>
      <x:c r="F27" s="95"/>
      <x:c r="G27" s="95"/>
      <x:c r="H27" s="95"/>
      <x:c r="I27" s="95"/>
      <x:c r="J27" s="95"/>
      <x:c r="K27" s="95"/>
      <x:c r="L27" s="95"/>
      <x:c r="M27" s="95"/>
      <x:c r="N27" s="105" t="str">
        <x:f>IF(COUNT(K27:M27)&lt;3,"",PRODUCT(K27:M27))</x:f>
      </x:c>
      <x:c r="O27" s="105" t="str">
        <x:f>IF(N27="","",IF(N27&gt;=12,"Hoog",IF(N27&gt;=5,"Midden","Laag")))</x:f>
      </x:c>
      <x:c r="P27" s="95"/>
      <x:c r="Q27" s="95"/>
      <x:c r="R27" s="95"/>
      <x:c r="S27" s="95"/>
      <x:c r="T27" s="95"/>
      <x:c r="U27" s="98"/>
      <x:c r="V27" s="95"/>
      <x:c r="W27" s="95"/>
      <x:c r="X27" s="95"/>
      <x:c r="Y27" s="98"/>
    </x:row>
    <x:row r="28">
      <x:c r="A28" s="95"/>
      <x:c r="B28" s="95"/>
      <x:c r="C28" s="95"/>
      <x:c r="D28" s="95"/>
      <x:c r="E28" s="95"/>
      <x:c r="F28" s="95"/>
      <x:c r="G28" s="95"/>
      <x:c r="H28" s="95"/>
      <x:c r="I28" s="95"/>
      <x:c r="J28" s="95"/>
      <x:c r="K28" s="95"/>
      <x:c r="L28" s="95"/>
      <x:c r="M28" s="95"/>
      <x:c r="N28" s="105" t="str">
        <x:f>IF(COUNT(K28:M28)&lt;3,"",PRODUCT(K28:M28))</x:f>
      </x:c>
      <x:c r="O28" s="105" t="str">
        <x:f>IF(N28="","",IF(N28&gt;=12,"Hoog",IF(N28&gt;=5,"Midden","Laag")))</x:f>
      </x:c>
      <x:c r="P28" s="95"/>
      <x:c r="Q28" s="95"/>
      <x:c r="R28" s="95"/>
      <x:c r="S28" s="95"/>
      <x:c r="T28" s="95"/>
      <x:c r="U28" s="98"/>
      <x:c r="V28" s="95"/>
      <x:c r="W28" s="95"/>
      <x:c r="X28" s="95"/>
      <x:c r="Y28" s="98"/>
    </x:row>
    <x:row r="29">
      <x:c r="A29" s="95"/>
      <x:c r="B29" s="95"/>
      <x:c r="C29" s="95"/>
      <x:c r="D29" s="95"/>
      <x:c r="E29" s="95"/>
      <x:c r="F29" s="95"/>
      <x:c r="G29" s="95"/>
      <x:c r="H29" s="95"/>
      <x:c r="I29" s="95"/>
      <x:c r="J29" s="95"/>
      <x:c r="K29" s="95"/>
      <x:c r="L29" s="95"/>
      <x:c r="M29" s="95"/>
      <x:c r="N29" s="105" t="str">
        <x:f>IF(COUNT(K29:M29)&lt;3,"",PRODUCT(K29:M29))</x:f>
      </x:c>
      <x:c r="O29" s="105" t="str">
        <x:f>IF(N29="","",IF(N29&gt;=12,"Hoog",IF(N29&gt;=5,"Midden","Laag")))</x:f>
      </x:c>
      <x:c r="P29" s="95"/>
      <x:c r="Q29" s="95"/>
      <x:c r="R29" s="95"/>
      <x:c r="S29" s="95"/>
      <x:c r="T29" s="95"/>
      <x:c r="U29" s="98"/>
      <x:c r="V29" s="95"/>
      <x:c r="W29" s="95"/>
      <x:c r="X29" s="95"/>
      <x:c r="Y29" s="98"/>
    </x:row>
    <x:row r="30">
      <x:c r="A30" s="95"/>
      <x:c r="B30" s="95"/>
      <x:c r="C30" s="95"/>
      <x:c r="D30" s="95"/>
      <x:c r="E30" s="95"/>
      <x:c r="F30" s="95"/>
      <x:c r="G30" s="95"/>
      <x:c r="H30" s="95"/>
      <x:c r="I30" s="95"/>
      <x:c r="J30" s="95"/>
      <x:c r="K30" s="95"/>
      <x:c r="L30" s="95"/>
      <x:c r="M30" s="95"/>
      <x:c r="N30" s="105" t="str">
        <x:f>IF(COUNT(K30:M30)&lt;3,"",PRODUCT(K30:M30))</x:f>
      </x:c>
      <x:c r="O30" s="105" t="str">
        <x:f>IF(N30="","",IF(N30&gt;=12,"Hoog",IF(N30&gt;=5,"Midden","Laag")))</x:f>
      </x:c>
      <x:c r="P30" s="95"/>
      <x:c r="Q30" s="95"/>
      <x:c r="R30" s="95"/>
      <x:c r="S30" s="95"/>
      <x:c r="T30" s="95"/>
      <x:c r="U30" s="98"/>
      <x:c r="V30" s="95"/>
      <x:c r="W30" s="95"/>
      <x:c r="X30" s="95"/>
      <x:c r="Y30" s="98"/>
    </x:row>
    <x:row r="31">
      <x:c r="A31" s="95"/>
      <x:c r="B31" s="95"/>
      <x:c r="C31" s="95"/>
      <x:c r="D31" s="95"/>
      <x:c r="E31" s="95"/>
      <x:c r="F31" s="95"/>
      <x:c r="G31" s="95"/>
      <x:c r="H31" s="95"/>
      <x:c r="I31" s="95"/>
      <x:c r="J31" s="95"/>
      <x:c r="K31" s="95"/>
      <x:c r="L31" s="95"/>
      <x:c r="M31" s="95"/>
      <x:c r="N31" s="105" t="str">
        <x:f>IF(COUNT(K31:M31)&lt;3,"",PRODUCT(K31:M31))</x:f>
      </x:c>
      <x:c r="O31" s="105" t="str">
        <x:f>IF(N31="","",IF(N31&gt;=12,"Hoog",IF(N31&gt;=5,"Midden","Laag")))</x:f>
      </x:c>
      <x:c r="P31" s="95"/>
      <x:c r="Q31" s="95"/>
      <x:c r="R31" s="95"/>
      <x:c r="S31" s="95"/>
      <x:c r="T31" s="95"/>
      <x:c r="U31" s="98"/>
      <x:c r="V31" s="95"/>
      <x:c r="W31" s="95"/>
      <x:c r="X31" s="95"/>
      <x:c r="Y31" s="98"/>
    </x:row>
    <x:row r="32">
      <x:c r="A32" s="95"/>
      <x:c r="B32" s="95"/>
      <x:c r="C32" s="95"/>
      <x:c r="D32" s="95"/>
      <x:c r="E32" s="95"/>
      <x:c r="F32" s="95"/>
      <x:c r="G32" s="95"/>
      <x:c r="H32" s="95"/>
      <x:c r="I32" s="95"/>
      <x:c r="J32" s="95"/>
      <x:c r="K32" s="95"/>
      <x:c r="L32" s="95"/>
      <x:c r="M32" s="95"/>
      <x:c r="N32" s="105" t="str">
        <x:f>IF(COUNT(K32:M32)&lt;3,"",PRODUCT(K32:M32))</x:f>
      </x:c>
      <x:c r="O32" s="105" t="str">
        <x:f>IF(N32="","",IF(N32&gt;=12,"Hoog",IF(N32&gt;=5,"Midden","Laag")))</x:f>
      </x:c>
      <x:c r="P32" s="95"/>
      <x:c r="Q32" s="95"/>
      <x:c r="R32" s="95"/>
      <x:c r="S32" s="95"/>
      <x:c r="T32" s="95"/>
      <x:c r="U32" s="98"/>
      <x:c r="V32" s="95"/>
      <x:c r="W32" s="95"/>
      <x:c r="X32" s="95"/>
      <x:c r="Y32" s="98"/>
    </x:row>
    <x:row r="33">
      <x:c r="A33" s="95"/>
      <x:c r="B33" s="95"/>
      <x:c r="C33" s="95"/>
      <x:c r="D33" s="95"/>
      <x:c r="E33" s="95"/>
      <x:c r="F33" s="95"/>
      <x:c r="G33" s="95"/>
      <x:c r="H33" s="95"/>
      <x:c r="I33" s="95"/>
      <x:c r="J33" s="95"/>
      <x:c r="K33" s="95"/>
      <x:c r="L33" s="95"/>
      <x:c r="M33" s="95"/>
      <x:c r="N33" s="105" t="str">
        <x:f>IF(COUNT(K33:M33)&lt;3,"",PRODUCT(K33:M33))</x:f>
      </x:c>
      <x:c r="O33" s="105" t="str">
        <x:f>IF(N33="","",IF(N33&gt;=12,"Hoog",IF(N33&gt;=5,"Midden","Laag")))</x:f>
      </x:c>
      <x:c r="P33" s="95"/>
      <x:c r="Q33" s="95"/>
      <x:c r="R33" s="95"/>
      <x:c r="S33" s="95"/>
      <x:c r="T33" s="95"/>
      <x:c r="U33" s="98"/>
      <x:c r="V33" s="95"/>
      <x:c r="W33" s="95"/>
      <x:c r="X33" s="95"/>
      <x:c r="Y33" s="98"/>
    </x:row>
    <x:row r="34">
      <x:c r="A34" s="95"/>
      <x:c r="B34" s="95"/>
      <x:c r="C34" s="95"/>
      <x:c r="D34" s="95"/>
      <x:c r="E34" s="95"/>
      <x:c r="F34" s="95"/>
      <x:c r="G34" s="95"/>
      <x:c r="H34" s="95"/>
      <x:c r="I34" s="95"/>
      <x:c r="J34" s="95"/>
      <x:c r="K34" s="95"/>
      <x:c r="L34" s="95"/>
      <x:c r="M34" s="95"/>
      <x:c r="N34" s="105" t="str">
        <x:f>IF(COUNT(K34:M34)&lt;3,"",PRODUCT(K34:M34))</x:f>
      </x:c>
      <x:c r="O34" s="105" t="str">
        <x:f>IF(N34="","",IF(N34&gt;=12,"Hoog",IF(N34&gt;=5,"Midden","Laag")))</x:f>
      </x:c>
      <x:c r="P34" s="95"/>
      <x:c r="Q34" s="95"/>
      <x:c r="R34" s="95"/>
      <x:c r="S34" s="95"/>
      <x:c r="T34" s="95"/>
      <x:c r="U34" s="98"/>
      <x:c r="V34" s="95"/>
      <x:c r="W34" s="95"/>
      <x:c r="X34" s="95"/>
      <x:c r="Y34" s="98"/>
    </x:row>
    <x:row r="35">
      <x:c r="A35" s="95"/>
      <x:c r="B35" s="95"/>
      <x:c r="C35" s="95"/>
      <x:c r="D35" s="95"/>
      <x:c r="E35" s="95"/>
      <x:c r="F35" s="95"/>
      <x:c r="G35" s="95"/>
      <x:c r="H35" s="95"/>
      <x:c r="I35" s="95"/>
      <x:c r="J35" s="95"/>
      <x:c r="K35" s="95"/>
      <x:c r="L35" s="95"/>
      <x:c r="M35" s="95"/>
      <x:c r="N35" s="105" t="str">
        <x:f>IF(COUNT(K35:M35)&lt;3,"",PRODUCT(K35:M35))</x:f>
      </x:c>
      <x:c r="O35" s="105" t="str">
        <x:f>IF(N35="","",IF(N35&gt;=12,"Hoog",IF(N35&gt;=5,"Midden","Laag")))</x:f>
      </x:c>
      <x:c r="P35" s="95"/>
      <x:c r="Q35" s="95"/>
      <x:c r="R35" s="95"/>
      <x:c r="S35" s="95"/>
      <x:c r="T35" s="95"/>
      <x:c r="U35" s="98"/>
      <x:c r="V35" s="95"/>
      <x:c r="W35" s="95"/>
      <x:c r="X35" s="95"/>
      <x:c r="Y35" s="98"/>
    </x:row>
    <x:row r="36">
      <x:c r="A36" s="95"/>
      <x:c r="B36" s="95"/>
      <x:c r="C36" s="95"/>
      <x:c r="D36" s="95"/>
      <x:c r="E36" s="95"/>
      <x:c r="F36" s="95"/>
      <x:c r="G36" s="95"/>
      <x:c r="H36" s="95"/>
      <x:c r="I36" s="95"/>
      <x:c r="J36" s="95"/>
      <x:c r="K36" s="95"/>
      <x:c r="L36" s="95"/>
      <x:c r="M36" s="95"/>
      <x:c r="N36" s="105" t="str">
        <x:f>IF(COUNT(K36:M36)&lt;3,"",PRODUCT(K36:M36))</x:f>
      </x:c>
      <x:c r="O36" s="105" t="str">
        <x:f>IF(N36="","",IF(N36&gt;=12,"Hoog",IF(N36&gt;=5,"Midden","Laag")))</x:f>
      </x:c>
      <x:c r="P36" s="95"/>
      <x:c r="Q36" s="95"/>
      <x:c r="R36" s="95"/>
      <x:c r="S36" s="95"/>
      <x:c r="T36" s="95"/>
      <x:c r="U36" s="98"/>
      <x:c r="V36" s="95"/>
      <x:c r="W36" s="95"/>
      <x:c r="X36" s="95"/>
      <x:c r="Y36" s="98"/>
    </x:row>
    <x:row r="37">
      <x:c r="A37" s="95"/>
      <x:c r="B37" s="95"/>
      <x:c r="C37" s="95"/>
      <x:c r="D37" s="95"/>
      <x:c r="E37" s="95"/>
      <x:c r="F37" s="95"/>
      <x:c r="G37" s="95"/>
      <x:c r="H37" s="95"/>
      <x:c r="I37" s="95"/>
      <x:c r="J37" s="95"/>
      <x:c r="K37" s="95"/>
      <x:c r="L37" s="95"/>
      <x:c r="M37" s="95"/>
      <x:c r="N37" s="105" t="str">
        <x:f>IF(COUNT(K37:M37)&lt;3,"",PRODUCT(K37:M37))</x:f>
      </x:c>
      <x:c r="O37" s="105" t="str">
        <x:f>IF(N37="","",IF(N37&gt;=12,"Hoog",IF(N37&gt;=5,"Midden","Laag")))</x:f>
      </x:c>
      <x:c r="P37" s="95"/>
      <x:c r="Q37" s="95"/>
      <x:c r="R37" s="95"/>
      <x:c r="S37" s="95"/>
      <x:c r="T37" s="95"/>
      <x:c r="U37" s="98"/>
      <x:c r="V37" s="95"/>
      <x:c r="W37" s="95"/>
      <x:c r="X37" s="95"/>
      <x:c r="Y37" s="98"/>
    </x:row>
    <x:row r="38">
      <x:c r="A38" s="95"/>
      <x:c r="B38" s="95"/>
      <x:c r="C38" s="95"/>
      <x:c r="D38" s="95"/>
      <x:c r="E38" s="95"/>
      <x:c r="F38" s="95"/>
      <x:c r="G38" s="95"/>
      <x:c r="H38" s="95"/>
      <x:c r="I38" s="95"/>
      <x:c r="J38" s="95"/>
      <x:c r="K38" s="95"/>
      <x:c r="L38" s="95"/>
      <x:c r="M38" s="95"/>
      <x:c r="N38" s="105" t="str">
        <x:f>IF(COUNT(K38:M38)&lt;3,"",PRODUCT(K38:M38))</x:f>
      </x:c>
      <x:c r="O38" s="105" t="str">
        <x:f>IF(N38="","",IF(N38&gt;=12,"Hoog",IF(N38&gt;=5,"Midden","Laag")))</x:f>
      </x:c>
      <x:c r="P38" s="95"/>
      <x:c r="Q38" s="95"/>
      <x:c r="R38" s="95"/>
      <x:c r="S38" s="95"/>
      <x:c r="T38" s="95"/>
      <x:c r="U38" s="98"/>
      <x:c r="V38" s="95"/>
      <x:c r="W38" s="95"/>
      <x:c r="X38" s="95"/>
      <x:c r="Y38" s="98"/>
    </x:row>
    <x:row r="39">
      <x:c r="A39" s="95"/>
      <x:c r="B39" s="95"/>
      <x:c r="C39" s="95"/>
      <x:c r="D39" s="95"/>
      <x:c r="E39" s="95"/>
      <x:c r="F39" s="95"/>
      <x:c r="G39" s="95"/>
      <x:c r="H39" s="95"/>
      <x:c r="I39" s="95"/>
      <x:c r="J39" s="95"/>
      <x:c r="K39" s="95"/>
      <x:c r="L39" s="95"/>
      <x:c r="M39" s="95"/>
      <x:c r="N39" s="105" t="str">
        <x:f>IF(COUNT(K39:M39)&lt;3,"",PRODUCT(K39:M39))</x:f>
      </x:c>
      <x:c r="O39" s="105" t="str">
        <x:f>IF(N39="","",IF(N39&gt;=12,"Hoog",IF(N39&gt;=5,"Midden","Laag")))</x:f>
      </x:c>
      <x:c r="P39" s="95"/>
      <x:c r="Q39" s="95"/>
      <x:c r="R39" s="95"/>
      <x:c r="S39" s="95"/>
      <x:c r="T39" s="95"/>
      <x:c r="U39" s="98"/>
      <x:c r="V39" s="95"/>
      <x:c r="W39" s="95"/>
      <x:c r="X39" s="95"/>
      <x:c r="Y39" s="98"/>
    </x:row>
    <x:row r="40">
      <x:c r="A40" s="95"/>
      <x:c r="B40" s="95"/>
      <x:c r="C40" s="95"/>
      <x:c r="D40" s="95"/>
      <x:c r="E40" s="95"/>
      <x:c r="F40" s="95"/>
      <x:c r="G40" s="95"/>
      <x:c r="H40" s="95"/>
      <x:c r="I40" s="95"/>
      <x:c r="J40" s="95"/>
      <x:c r="K40" s="95"/>
      <x:c r="L40" s="95"/>
      <x:c r="M40" s="95"/>
      <x:c r="N40" s="105" t="str">
        <x:f>IF(COUNT(K40:M40)&lt;3,"",PRODUCT(K40:M40))</x:f>
      </x:c>
      <x:c r="O40" s="105" t="str">
        <x:f>IF(N40="","",IF(N40&gt;=12,"Hoog",IF(N40&gt;=5,"Midden","Laag")))</x:f>
      </x:c>
      <x:c r="P40" s="95"/>
      <x:c r="Q40" s="95"/>
      <x:c r="R40" s="95"/>
      <x:c r="S40" s="95"/>
      <x:c r="T40" s="95"/>
      <x:c r="U40" s="98"/>
      <x:c r="V40" s="95"/>
      <x:c r="W40" s="95"/>
      <x:c r="X40" s="95"/>
      <x:c r="Y40" s="98"/>
    </x:row>
    <x:row r="41">
      <x:c r="A41" s="95"/>
      <x:c r="B41" s="95"/>
      <x:c r="C41" s="95"/>
      <x:c r="D41" s="95"/>
      <x:c r="E41" s="95"/>
      <x:c r="F41" s="95"/>
      <x:c r="G41" s="95"/>
      <x:c r="H41" s="95"/>
      <x:c r="I41" s="95"/>
      <x:c r="J41" s="95"/>
      <x:c r="K41" s="95"/>
      <x:c r="L41" s="95"/>
      <x:c r="M41" s="95"/>
      <x:c r="N41" s="105" t="str">
        <x:f>IF(COUNT(K41:M41)&lt;3,"",PRODUCT(K41:M41))</x:f>
      </x:c>
      <x:c r="O41" s="105" t="str">
        <x:f>IF(N41="","",IF(N41&gt;=12,"Hoog",IF(N41&gt;=5,"Midden","Laag")))</x:f>
      </x:c>
      <x:c r="P41" s="95"/>
      <x:c r="Q41" s="95"/>
      <x:c r="R41" s="95"/>
      <x:c r="S41" s="95"/>
      <x:c r="T41" s="95"/>
      <x:c r="U41" s="98"/>
      <x:c r="V41" s="95"/>
      <x:c r="W41" s="95"/>
      <x:c r="X41" s="95"/>
      <x:c r="Y41" s="98"/>
    </x:row>
    <x:row r="42">
      <x:c r="A42" s="95"/>
      <x:c r="B42" s="95"/>
      <x:c r="C42" s="95"/>
      <x:c r="D42" s="95"/>
      <x:c r="E42" s="95"/>
      <x:c r="F42" s="95"/>
      <x:c r="G42" s="95"/>
      <x:c r="H42" s="95"/>
      <x:c r="I42" s="95"/>
      <x:c r="J42" s="95"/>
      <x:c r="K42" s="95"/>
      <x:c r="L42" s="95"/>
      <x:c r="M42" s="95"/>
      <x:c r="N42" s="105" t="str">
        <x:f>IF(COUNT(K42:M42)&lt;3,"",PRODUCT(K42:M42))</x:f>
      </x:c>
      <x:c r="O42" s="105" t="str">
        <x:f>IF(N42="","",IF(N42&gt;=12,"Hoog",IF(N42&gt;=5,"Midden","Laag")))</x:f>
      </x:c>
      <x:c r="P42" s="95"/>
      <x:c r="Q42" s="95"/>
      <x:c r="R42" s="95"/>
      <x:c r="S42" s="95"/>
      <x:c r="T42" s="95"/>
      <x:c r="U42" s="98"/>
      <x:c r="V42" s="95"/>
      <x:c r="W42" s="95"/>
      <x:c r="X42" s="95"/>
      <x:c r="Y42" s="98"/>
    </x:row>
    <x:row r="43">
      <x:c r="A43" s="95"/>
      <x:c r="B43" s="95"/>
      <x:c r="C43" s="95"/>
      <x:c r="D43" s="95"/>
      <x:c r="E43" s="95"/>
      <x:c r="F43" s="95"/>
      <x:c r="G43" s="95"/>
      <x:c r="H43" s="95"/>
      <x:c r="I43" s="95"/>
      <x:c r="J43" s="95"/>
      <x:c r="K43" s="95"/>
      <x:c r="L43" s="95"/>
      <x:c r="M43" s="95"/>
      <x:c r="N43" s="105" t="str">
        <x:f>IF(COUNT(K43:M43)&lt;3,"",PRODUCT(K43:M43))</x:f>
      </x:c>
      <x:c r="O43" s="105" t="str">
        <x:f>IF(N43="","",IF(N43&gt;=12,"Hoog",IF(N43&gt;=5,"Midden","Laag")))</x:f>
      </x:c>
      <x:c r="P43" s="95"/>
      <x:c r="Q43" s="95"/>
      <x:c r="R43" s="95"/>
      <x:c r="S43" s="95"/>
      <x:c r="T43" s="95"/>
      <x:c r="U43" s="98"/>
      <x:c r="V43" s="95"/>
      <x:c r="W43" s="95"/>
      <x:c r="X43" s="95"/>
      <x:c r="Y43" s="98"/>
    </x:row>
    <x:row r="44">
      <x:c r="A44" s="95"/>
      <x:c r="B44" s="95"/>
      <x:c r="C44" s="95"/>
      <x:c r="D44" s="95"/>
      <x:c r="E44" s="95"/>
      <x:c r="F44" s="95"/>
      <x:c r="G44" s="95"/>
      <x:c r="H44" s="95"/>
      <x:c r="I44" s="95"/>
      <x:c r="J44" s="95"/>
      <x:c r="K44" s="95"/>
      <x:c r="L44" s="95"/>
      <x:c r="M44" s="95"/>
      <x:c r="N44" s="105" t="str">
        <x:f>IF(COUNT(K44:M44)&lt;3,"",PRODUCT(K44:M44))</x:f>
      </x:c>
      <x:c r="O44" s="105" t="str">
        <x:f>IF(N44="","",IF(N44&gt;=12,"Hoog",IF(N44&gt;=5,"Midden","Laag")))</x:f>
      </x:c>
      <x:c r="P44" s="95"/>
      <x:c r="Q44" s="95"/>
      <x:c r="R44" s="95"/>
      <x:c r="S44" s="95"/>
      <x:c r="T44" s="95"/>
      <x:c r="U44" s="98"/>
      <x:c r="V44" s="95"/>
      <x:c r="W44" s="95"/>
      <x:c r="X44" s="95"/>
      <x:c r="Y44" s="98"/>
    </x:row>
    <x:row r="45">
      <x:c r="A45" s="95"/>
      <x:c r="B45" s="95"/>
      <x:c r="C45" s="95"/>
      <x:c r="D45" s="95"/>
      <x:c r="E45" s="95"/>
      <x:c r="F45" s="95"/>
      <x:c r="G45" s="95"/>
      <x:c r="H45" s="95"/>
      <x:c r="I45" s="95"/>
      <x:c r="J45" s="95"/>
      <x:c r="K45" s="95"/>
      <x:c r="L45" s="95"/>
      <x:c r="M45" s="95"/>
      <x:c r="N45" s="105" t="str">
        <x:f>IF(COUNT(K45:M45)&lt;3,"",PRODUCT(K45:M45))</x:f>
      </x:c>
      <x:c r="O45" s="105" t="str">
        <x:f>IF(N45="","",IF(N45&gt;=12,"Hoog",IF(N45&gt;=5,"Midden","Laag")))</x:f>
      </x:c>
      <x:c r="P45" s="95"/>
      <x:c r="Q45" s="95"/>
      <x:c r="R45" s="95"/>
      <x:c r="S45" s="95"/>
      <x:c r="T45" s="95"/>
      <x:c r="U45" s="98"/>
      <x:c r="V45" s="95"/>
      <x:c r="W45" s="95"/>
      <x:c r="X45" s="95"/>
      <x:c r="Y45" s="98"/>
    </x:row>
    <x:row r="46">
      <x:c r="A46" s="95"/>
      <x:c r="B46" s="95"/>
      <x:c r="C46" s="95"/>
      <x:c r="D46" s="95"/>
      <x:c r="E46" s="95"/>
      <x:c r="F46" s="95"/>
      <x:c r="G46" s="95"/>
      <x:c r="H46" s="95"/>
      <x:c r="I46" s="95"/>
      <x:c r="J46" s="95"/>
      <x:c r="K46" s="95"/>
      <x:c r="L46" s="95"/>
      <x:c r="M46" s="95"/>
      <x:c r="N46" s="105" t="str">
        <x:f>IF(COUNT(K46:M46)&lt;3,"",PRODUCT(K46:M46))</x:f>
      </x:c>
      <x:c r="O46" s="105" t="str">
        <x:f>IF(N46="","",IF(N46&gt;=12,"Hoog",IF(N46&gt;=5,"Midden","Laag")))</x:f>
      </x:c>
      <x:c r="P46" s="95"/>
      <x:c r="Q46" s="95"/>
      <x:c r="R46" s="95"/>
      <x:c r="S46" s="95"/>
      <x:c r="T46" s="95"/>
      <x:c r="U46" s="98"/>
      <x:c r="V46" s="95"/>
      <x:c r="W46" s="95"/>
      <x:c r="X46" s="95"/>
      <x:c r="Y46" s="98"/>
    </x:row>
    <x:row r="47">
      <x:c r="A47" s="95"/>
      <x:c r="B47" s="95"/>
      <x:c r="C47" s="95"/>
      <x:c r="D47" s="95"/>
      <x:c r="E47" s="95"/>
      <x:c r="F47" s="95"/>
      <x:c r="G47" s="95"/>
      <x:c r="H47" s="95"/>
      <x:c r="I47" s="95"/>
      <x:c r="J47" s="95"/>
      <x:c r="K47" s="95"/>
      <x:c r="L47" s="95"/>
      <x:c r="M47" s="95"/>
      <x:c r="N47" s="105" t="str">
        <x:f>IF(COUNT(K47:M47)&lt;3,"",PRODUCT(K47:M47))</x:f>
      </x:c>
      <x:c r="O47" s="105" t="str">
        <x:f>IF(N47="","",IF(N47&gt;=12,"Hoog",IF(N47&gt;=5,"Midden","Laag")))</x:f>
      </x:c>
      <x:c r="P47" s="95"/>
      <x:c r="Q47" s="95"/>
      <x:c r="R47" s="95"/>
      <x:c r="S47" s="95"/>
      <x:c r="T47" s="95"/>
      <x:c r="U47" s="98"/>
      <x:c r="V47" s="95"/>
      <x:c r="W47" s="95"/>
      <x:c r="X47" s="95"/>
      <x:c r="Y47" s="98"/>
    </x:row>
    <x:row r="48">
      <x:c r="A48" s="95"/>
      <x:c r="B48" s="95"/>
      <x:c r="C48" s="95"/>
      <x:c r="D48" s="95"/>
      <x:c r="E48" s="95"/>
      <x:c r="F48" s="95"/>
      <x:c r="G48" s="95"/>
      <x:c r="H48" s="95"/>
      <x:c r="I48" s="95"/>
      <x:c r="J48" s="95"/>
      <x:c r="K48" s="95"/>
      <x:c r="L48" s="95"/>
      <x:c r="M48" s="95"/>
      <x:c r="N48" s="105" t="str">
        <x:f>IF(COUNT(K48:M48)&lt;3,"",PRODUCT(K48:M48))</x:f>
      </x:c>
      <x:c r="O48" s="105" t="str">
        <x:f>IF(N48="","",IF(N48&gt;=12,"Hoog",IF(N48&gt;=5,"Midden","Laag")))</x:f>
      </x:c>
      <x:c r="P48" s="95"/>
      <x:c r="Q48" s="95"/>
      <x:c r="R48" s="95"/>
      <x:c r="S48" s="95"/>
      <x:c r="T48" s="95"/>
      <x:c r="U48" s="98"/>
      <x:c r="V48" s="95"/>
      <x:c r="W48" s="95"/>
      <x:c r="X48" s="95"/>
      <x:c r="Y48" s="98"/>
    </x:row>
    <x:row r="49">
      <x:c r="A49" s="95"/>
      <x:c r="B49" s="95"/>
      <x:c r="C49" s="95"/>
      <x:c r="D49" s="95"/>
      <x:c r="E49" s="95"/>
      <x:c r="F49" s="95"/>
      <x:c r="G49" s="95"/>
      <x:c r="H49" s="95"/>
      <x:c r="I49" s="95"/>
      <x:c r="J49" s="95"/>
      <x:c r="K49" s="95"/>
      <x:c r="L49" s="95"/>
      <x:c r="M49" s="95"/>
      <x:c r="N49" s="105" t="str">
        <x:f>IF(COUNT(K49:M49)&lt;3,"",PRODUCT(K49:M49))</x:f>
      </x:c>
      <x:c r="O49" s="105" t="str">
        <x:f>IF(N49="","",IF(N49&gt;=12,"Hoog",IF(N49&gt;=5,"Midden","Laag")))</x:f>
      </x:c>
      <x:c r="P49" s="95"/>
      <x:c r="Q49" s="95"/>
      <x:c r="R49" s="95"/>
      <x:c r="S49" s="95"/>
      <x:c r="T49" s="95"/>
      <x:c r="U49" s="98"/>
      <x:c r="V49" s="95"/>
      <x:c r="W49" s="95"/>
      <x:c r="X49" s="95"/>
      <x:c r="Y49" s="98"/>
    </x:row>
    <x:row r="50">
      <x:c r="A50" s="95"/>
      <x:c r="B50" s="95"/>
      <x:c r="C50" s="95"/>
      <x:c r="D50" s="95"/>
      <x:c r="E50" s="95"/>
      <x:c r="F50" s="95"/>
      <x:c r="G50" s="95"/>
      <x:c r="H50" s="95"/>
      <x:c r="I50" s="95"/>
      <x:c r="J50" s="95"/>
      <x:c r="K50" s="95"/>
      <x:c r="L50" s="95"/>
      <x:c r="M50" s="95"/>
      <x:c r="N50" s="105" t="str">
        <x:f>IF(COUNT(K50:M50)&lt;3,"",PRODUCT(K50:M50))</x:f>
      </x:c>
      <x:c r="O50" s="105" t="str">
        <x:f>IF(N50="","",IF(N50&gt;=12,"Hoog",IF(N50&gt;=5,"Midden","Laag")))</x:f>
      </x:c>
      <x:c r="P50" s="95"/>
      <x:c r="Q50" s="95"/>
      <x:c r="R50" s="95"/>
      <x:c r="S50" s="95"/>
      <x:c r="T50" s="95"/>
      <x:c r="U50" s="98"/>
      <x:c r="V50" s="95"/>
      <x:c r="W50" s="95"/>
      <x:c r="X50" s="95"/>
      <x:c r="Y50" s="98"/>
    </x:row>
    <x:row r="51">
      <x:c r="A51" s="95"/>
      <x:c r="B51" s="95"/>
      <x:c r="C51" s="95"/>
      <x:c r="D51" s="95"/>
      <x:c r="E51" s="95"/>
      <x:c r="F51" s="95"/>
      <x:c r="G51" s="95"/>
      <x:c r="H51" s="95"/>
      <x:c r="I51" s="95"/>
      <x:c r="J51" s="95"/>
      <x:c r="K51" s="95"/>
      <x:c r="L51" s="95"/>
      <x:c r="M51" s="95"/>
      <x:c r="N51" s="105" t="str">
        <x:f>IF(COUNT(K51:M51)&lt;3,"",PRODUCT(K51:M51))</x:f>
      </x:c>
      <x:c r="O51" s="105" t="str">
        <x:f>IF(N51="","",IF(N51&gt;=12,"Hoog",IF(N51&gt;=5,"Midden","Laag")))</x:f>
      </x:c>
      <x:c r="P51" s="95"/>
      <x:c r="Q51" s="95"/>
      <x:c r="R51" s="95"/>
      <x:c r="S51" s="95"/>
      <x:c r="T51" s="95"/>
      <x:c r="U51" s="98"/>
      <x:c r="V51" s="95"/>
      <x:c r="W51" s="95"/>
      <x:c r="X51" s="95"/>
      <x:c r="Y51" s="98"/>
    </x:row>
    <x:row r="52">
      <x:c r="A52" s="95"/>
      <x:c r="B52" s="95"/>
      <x:c r="C52" s="95"/>
      <x:c r="D52" s="95"/>
      <x:c r="E52" s="95"/>
      <x:c r="F52" s="95"/>
      <x:c r="G52" s="95"/>
      <x:c r="H52" s="95"/>
      <x:c r="I52" s="95"/>
      <x:c r="J52" s="95"/>
      <x:c r="K52" s="95"/>
      <x:c r="L52" s="95"/>
      <x:c r="M52" s="95"/>
      <x:c r="N52" s="105" t="str">
        <x:f>IF(COUNT(K52:M52)&lt;3,"",PRODUCT(K52:M52))</x:f>
      </x:c>
      <x:c r="O52" s="105" t="str">
        <x:f>IF(N52="","",IF(N52&gt;=12,"Hoog",IF(N52&gt;=5,"Midden","Laag")))</x:f>
      </x:c>
      <x:c r="P52" s="95"/>
      <x:c r="Q52" s="95"/>
      <x:c r="R52" s="95"/>
      <x:c r="S52" s="95"/>
      <x:c r="T52" s="95"/>
      <x:c r="U52" s="98"/>
      <x:c r="V52" s="95"/>
      <x:c r="W52" s="95"/>
      <x:c r="X52" s="95"/>
      <x:c r="Y52" s="98"/>
    </x:row>
    <x:row r="53">
      <x:c r="A53" s="95"/>
      <x:c r="B53" s="95"/>
      <x:c r="C53" s="95"/>
      <x:c r="D53" s="95"/>
      <x:c r="E53" s="95"/>
      <x:c r="F53" s="95"/>
      <x:c r="G53" s="95"/>
      <x:c r="H53" s="95"/>
      <x:c r="I53" s="95"/>
      <x:c r="J53" s="95"/>
      <x:c r="K53" s="95"/>
      <x:c r="L53" s="95"/>
      <x:c r="M53" s="95"/>
      <x:c r="N53" s="105" t="str">
        <x:f>IF(COUNT(K53:M53)&lt;3,"",PRODUCT(K53:M53))</x:f>
      </x:c>
      <x:c r="O53" s="105" t="str">
        <x:f>IF(N53="","",IF(N53&gt;=12,"Hoog",IF(N53&gt;=5,"Midden","Laag")))</x:f>
      </x:c>
      <x:c r="P53" s="95"/>
      <x:c r="Q53" s="95"/>
      <x:c r="R53" s="95"/>
      <x:c r="S53" s="95"/>
      <x:c r="T53" s="95"/>
      <x:c r="U53" s="98"/>
      <x:c r="V53" s="95"/>
      <x:c r="W53" s="95"/>
      <x:c r="X53" s="95"/>
      <x:c r="Y53" s="98"/>
    </x:row>
    <x:row r="54">
      <x:c r="A54" s="95"/>
      <x:c r="B54" s="95"/>
      <x:c r="C54" s="95"/>
      <x:c r="D54" s="95"/>
      <x:c r="E54" s="95"/>
      <x:c r="F54" s="95"/>
      <x:c r="G54" s="95"/>
      <x:c r="H54" s="95"/>
      <x:c r="I54" s="95"/>
      <x:c r="J54" s="95"/>
      <x:c r="K54" s="95"/>
      <x:c r="L54" s="95"/>
      <x:c r="M54" s="95"/>
      <x:c r="N54" s="105" t="str">
        <x:f>IF(COUNT(K54:M54)&lt;3,"",PRODUCT(K54:M54))</x:f>
      </x:c>
      <x:c r="O54" s="105" t="str">
        <x:f>IF(N54="","",IF(N54&gt;=12,"Hoog",IF(N54&gt;=5,"Midden","Laag")))</x:f>
      </x:c>
      <x:c r="P54" s="95"/>
      <x:c r="Q54" s="95"/>
      <x:c r="R54" s="95"/>
      <x:c r="S54" s="95"/>
      <x:c r="T54" s="95"/>
      <x:c r="U54" s="98"/>
      <x:c r="V54" s="95"/>
      <x:c r="W54" s="95"/>
      <x:c r="X54" s="95"/>
      <x:c r="Y54" s="98"/>
    </x:row>
    <x:row r="55">
      <x:c r="A55" s="95"/>
      <x:c r="B55" s="95"/>
      <x:c r="C55" s="95"/>
      <x:c r="D55" s="95"/>
      <x:c r="E55" s="95"/>
      <x:c r="F55" s="95"/>
      <x:c r="G55" s="95"/>
      <x:c r="H55" s="95"/>
      <x:c r="I55" s="95"/>
      <x:c r="J55" s="95"/>
      <x:c r="K55" s="95"/>
      <x:c r="L55" s="95"/>
      <x:c r="M55" s="95"/>
      <x:c r="N55" s="105" t="str">
        <x:f>IF(COUNT(K55:M55)&lt;3,"",PRODUCT(K55:M55))</x:f>
      </x:c>
      <x:c r="O55" s="105" t="str">
        <x:f>IF(N55="","",IF(N55&gt;=12,"Hoog",IF(N55&gt;=5,"Midden","Laag")))</x:f>
      </x:c>
      <x:c r="P55" s="95"/>
      <x:c r="Q55" s="95"/>
      <x:c r="R55" s="95"/>
      <x:c r="S55" s="95"/>
      <x:c r="T55" s="95"/>
      <x:c r="U55" s="98"/>
      <x:c r="V55" s="95"/>
      <x:c r="W55" s="95"/>
      <x:c r="X55" s="95"/>
      <x:c r="Y55" s="98"/>
    </x:row>
    <x:row r="56">
      <x:c r="A56" s="95"/>
      <x:c r="B56" s="95"/>
      <x:c r="C56" s="95"/>
      <x:c r="D56" s="95"/>
      <x:c r="E56" s="95"/>
      <x:c r="F56" s="95"/>
      <x:c r="G56" s="95"/>
      <x:c r="H56" s="95"/>
      <x:c r="I56" s="95"/>
      <x:c r="J56" s="95"/>
      <x:c r="K56" s="95"/>
      <x:c r="L56" s="95"/>
      <x:c r="M56" s="95"/>
      <x:c r="N56" s="105" t="str">
        <x:f>IF(COUNT(K56:M56)&lt;3,"",PRODUCT(K56:M56))</x:f>
      </x:c>
      <x:c r="O56" s="105" t="str">
        <x:f>IF(N56="","",IF(N56&gt;=12,"Hoog",IF(N56&gt;=5,"Midden","Laag")))</x:f>
      </x:c>
      <x:c r="P56" s="95"/>
      <x:c r="Q56" s="95"/>
      <x:c r="R56" s="95"/>
      <x:c r="S56" s="95"/>
      <x:c r="T56" s="95"/>
      <x:c r="U56" s="98"/>
      <x:c r="V56" s="95"/>
      <x:c r="W56" s="95"/>
      <x:c r="X56" s="95"/>
      <x:c r="Y56" s="98"/>
    </x:row>
    <x:row r="57">
      <x:c r="A57" s="95"/>
      <x:c r="B57" s="95"/>
      <x:c r="C57" s="95"/>
      <x:c r="D57" s="95"/>
      <x:c r="E57" s="95"/>
      <x:c r="F57" s="95"/>
      <x:c r="G57" s="95"/>
      <x:c r="H57" s="95"/>
      <x:c r="I57" s="95"/>
      <x:c r="J57" s="95"/>
      <x:c r="K57" s="95"/>
      <x:c r="L57" s="95"/>
      <x:c r="M57" s="95"/>
      <x:c r="N57" s="105" t="str">
        <x:f>IF(COUNT(K57:M57)&lt;3,"",PRODUCT(K57:M57))</x:f>
      </x:c>
      <x:c r="O57" s="105" t="str">
        <x:f>IF(N57="","",IF(N57&gt;=12,"Hoog",IF(N57&gt;=5,"Midden","Laag")))</x:f>
      </x:c>
      <x:c r="P57" s="95"/>
      <x:c r="Q57" s="95"/>
      <x:c r="R57" s="95"/>
      <x:c r="S57" s="95"/>
      <x:c r="T57" s="95"/>
      <x:c r="U57" s="98"/>
      <x:c r="V57" s="95"/>
      <x:c r="W57" s="95"/>
      <x:c r="X57" s="95"/>
      <x:c r="Y57" s="98"/>
    </x:row>
    <x:row r="58">
      <x:c r="A58" s="95"/>
      <x:c r="B58" s="95"/>
      <x:c r="C58" s="95"/>
      <x:c r="D58" s="95"/>
      <x:c r="E58" s="95"/>
      <x:c r="F58" s="95"/>
      <x:c r="G58" s="95"/>
      <x:c r="H58" s="95"/>
      <x:c r="I58" s="95"/>
      <x:c r="J58" s="95"/>
      <x:c r="K58" s="95"/>
      <x:c r="L58" s="95"/>
      <x:c r="M58" s="95"/>
      <x:c r="N58" s="105" t="str">
        <x:f>IF(COUNT(K58:M58)&lt;3,"",PRODUCT(K58:M58))</x:f>
      </x:c>
      <x:c r="O58" s="105" t="str">
        <x:f>IF(N58="","",IF(N58&gt;=12,"Hoog",IF(N58&gt;=5,"Midden","Laag")))</x:f>
      </x:c>
      <x:c r="P58" s="95"/>
      <x:c r="Q58" s="95"/>
      <x:c r="R58" s="95"/>
      <x:c r="S58" s="95"/>
      <x:c r="T58" s="95"/>
      <x:c r="U58" s="98"/>
      <x:c r="V58" s="95"/>
      <x:c r="W58" s="95"/>
      <x:c r="X58" s="95"/>
      <x:c r="Y58" s="98"/>
    </x:row>
    <x:row r="59">
      <x:c r="A59" s="95"/>
      <x:c r="B59" s="95"/>
      <x:c r="C59" s="95"/>
      <x:c r="D59" s="95"/>
      <x:c r="E59" s="95"/>
      <x:c r="F59" s="95"/>
      <x:c r="G59" s="95"/>
      <x:c r="H59" s="95"/>
      <x:c r="I59" s="95"/>
      <x:c r="J59" s="95"/>
      <x:c r="K59" s="95"/>
      <x:c r="L59" s="95"/>
      <x:c r="M59" s="95"/>
      <x:c r="N59" s="105" t="str">
        <x:f>IF(COUNT(K59:M59)&lt;3,"",PRODUCT(K59:M59))</x:f>
      </x:c>
      <x:c r="O59" s="105" t="str">
        <x:f>IF(N59="","",IF(N59&gt;=12,"Hoog",IF(N59&gt;=5,"Midden","Laag")))</x:f>
      </x:c>
      <x:c r="P59" s="95"/>
      <x:c r="Q59" s="95"/>
      <x:c r="R59" s="95"/>
      <x:c r="S59" s="95"/>
      <x:c r="T59" s="95"/>
      <x:c r="U59" s="98"/>
      <x:c r="V59" s="95"/>
      <x:c r="W59" s="95"/>
      <x:c r="X59" s="95"/>
      <x:c r="Y59" s="98"/>
    </x:row>
    <x:row r="60">
      <x:c r="A60" s="95"/>
      <x:c r="B60" s="95"/>
      <x:c r="C60" s="95"/>
      <x:c r="D60" s="95"/>
      <x:c r="E60" s="95"/>
      <x:c r="F60" s="95"/>
      <x:c r="G60" s="95"/>
      <x:c r="H60" s="95"/>
      <x:c r="I60" s="95"/>
      <x:c r="J60" s="95"/>
      <x:c r="K60" s="95"/>
      <x:c r="L60" s="95"/>
      <x:c r="M60" s="95"/>
      <x:c r="N60" s="105" t="str">
        <x:f>IF(COUNT(K60:M60)&lt;3,"",PRODUCT(K60:M60))</x:f>
      </x:c>
      <x:c r="O60" s="105" t="str">
        <x:f>IF(N60="","",IF(N60&gt;=12,"Hoog",IF(N60&gt;=5,"Midden","Laag")))</x:f>
      </x:c>
      <x:c r="P60" s="95"/>
      <x:c r="Q60" s="95"/>
      <x:c r="R60" s="95"/>
      <x:c r="S60" s="95"/>
      <x:c r="T60" s="95"/>
      <x:c r="U60" s="98"/>
      <x:c r="V60" s="95"/>
      <x:c r="W60" s="95"/>
      <x:c r="X60" s="95"/>
      <x:c r="Y60" s="98"/>
    </x:row>
    <x:row r="61">
      <x:c r="A61" s="95"/>
      <x:c r="B61" s="95"/>
      <x:c r="C61" s="95"/>
      <x:c r="D61" s="95"/>
      <x:c r="E61" s="95"/>
      <x:c r="F61" s="95"/>
      <x:c r="G61" s="95"/>
      <x:c r="H61" s="95"/>
      <x:c r="I61" s="95"/>
      <x:c r="J61" s="95"/>
      <x:c r="K61" s="95"/>
      <x:c r="L61" s="95"/>
      <x:c r="M61" s="95"/>
      <x:c r="N61" s="105" t="str">
        <x:f>IF(COUNT(K61:M61)&lt;3,"",PRODUCT(K61:M61))</x:f>
      </x:c>
      <x:c r="O61" s="105" t="str">
        <x:f>IF(N61="","",IF(N61&gt;=12,"Hoog",IF(N61&gt;=5,"Midden","Laag")))</x:f>
      </x:c>
      <x:c r="P61" s="95"/>
      <x:c r="Q61" s="95"/>
      <x:c r="R61" s="95"/>
      <x:c r="S61" s="95"/>
      <x:c r="T61" s="95"/>
      <x:c r="U61" s="98"/>
      <x:c r="V61" s="95"/>
      <x:c r="W61" s="95"/>
      <x:c r="X61" s="95"/>
      <x:c r="Y61" s="98"/>
    </x:row>
    <x:row r="62">
      <x:c r="A62" s="95"/>
      <x:c r="B62" s="95"/>
      <x:c r="C62" s="95"/>
      <x:c r="D62" s="95"/>
      <x:c r="E62" s="95"/>
      <x:c r="F62" s="95"/>
      <x:c r="G62" s="95"/>
      <x:c r="H62" s="95"/>
      <x:c r="I62" s="95"/>
      <x:c r="J62" s="95"/>
      <x:c r="K62" s="95"/>
      <x:c r="L62" s="95"/>
      <x:c r="M62" s="95"/>
      <x:c r="N62" s="105" t="str">
        <x:f>IF(COUNT(K62:M62)&lt;3,"",PRODUCT(K62:M62))</x:f>
      </x:c>
      <x:c r="O62" s="105" t="str">
        <x:f>IF(N62="","",IF(N62&gt;=12,"Hoog",IF(N62&gt;=5,"Midden","Laag")))</x:f>
      </x:c>
      <x:c r="P62" s="95"/>
      <x:c r="Q62" s="95"/>
      <x:c r="R62" s="95"/>
      <x:c r="S62" s="95"/>
      <x:c r="T62" s="95"/>
      <x:c r="U62" s="98"/>
      <x:c r="V62" s="95"/>
      <x:c r="W62" s="95"/>
      <x:c r="X62" s="95"/>
      <x:c r="Y62" s="98"/>
    </x:row>
    <x:row r="63">
      <x:c r="A63" s="95"/>
      <x:c r="B63" s="95"/>
      <x:c r="C63" s="95"/>
      <x:c r="D63" s="95"/>
      <x:c r="E63" s="95"/>
      <x:c r="F63" s="95"/>
      <x:c r="G63" s="95"/>
      <x:c r="H63" s="95"/>
      <x:c r="I63" s="95"/>
      <x:c r="J63" s="95"/>
      <x:c r="K63" s="95"/>
      <x:c r="L63" s="95"/>
      <x:c r="M63" s="95"/>
      <x:c r="N63" s="105" t="str">
        <x:f>IF(COUNT(K63:M63)&lt;3,"",PRODUCT(K63:M63))</x:f>
      </x:c>
      <x:c r="O63" s="105" t="str">
        <x:f>IF(N63="","",IF(N63&gt;=12,"Hoog",IF(N63&gt;=5,"Midden","Laag")))</x:f>
      </x:c>
      <x:c r="P63" s="95"/>
      <x:c r="Q63" s="95"/>
      <x:c r="R63" s="95"/>
      <x:c r="S63" s="95"/>
      <x:c r="T63" s="95"/>
      <x:c r="U63" s="98"/>
      <x:c r="V63" s="95"/>
      <x:c r="W63" s="95"/>
      <x:c r="X63" s="95"/>
      <x:c r="Y63" s="98"/>
    </x:row>
    <x:row r="64">
      <x:c r="A64" s="95"/>
      <x:c r="B64" s="95"/>
      <x:c r="C64" s="95"/>
      <x:c r="D64" s="95"/>
      <x:c r="E64" s="95"/>
      <x:c r="F64" s="95"/>
      <x:c r="G64" s="95"/>
      <x:c r="H64" s="95"/>
      <x:c r="I64" s="95"/>
      <x:c r="J64" s="95"/>
      <x:c r="K64" s="95"/>
      <x:c r="L64" s="95"/>
      <x:c r="M64" s="95"/>
      <x:c r="N64" s="105" t="str">
        <x:f>IF(COUNT(K64:M64)&lt;3,"",PRODUCT(K64:M64))</x:f>
      </x:c>
      <x:c r="O64" s="105" t="str">
        <x:f>IF(N64="","",IF(N64&gt;=12,"Hoog",IF(N64&gt;=5,"Midden","Laag")))</x:f>
      </x:c>
      <x:c r="P64" s="95"/>
      <x:c r="Q64" s="95"/>
      <x:c r="R64" s="95"/>
      <x:c r="S64" s="95"/>
      <x:c r="T64" s="95"/>
      <x:c r="U64" s="98"/>
      <x:c r="V64" s="95"/>
      <x:c r="W64" s="95"/>
      <x:c r="X64" s="95"/>
      <x:c r="Y64" s="98"/>
    </x:row>
    <x:row r="65">
      <x:c r="A65" s="95"/>
      <x:c r="B65" s="95"/>
      <x:c r="C65" s="95"/>
      <x:c r="D65" s="95"/>
      <x:c r="E65" s="95"/>
      <x:c r="F65" s="95"/>
      <x:c r="G65" s="95"/>
      <x:c r="H65" s="95"/>
      <x:c r="I65" s="95"/>
      <x:c r="J65" s="95"/>
      <x:c r="K65" s="95"/>
      <x:c r="L65" s="95"/>
      <x:c r="M65" s="95"/>
      <x:c r="N65" s="105" t="str">
        <x:f>IF(COUNT(K65:M65)&lt;3,"",PRODUCT(K65:M65))</x:f>
      </x:c>
      <x:c r="O65" s="105" t="str">
        <x:f>IF(N65="","",IF(N65&gt;=12,"Hoog",IF(N65&gt;=5,"Midden","Laag")))</x:f>
      </x:c>
      <x:c r="P65" s="95"/>
      <x:c r="Q65" s="95"/>
      <x:c r="R65" s="95"/>
      <x:c r="S65" s="95"/>
      <x:c r="T65" s="95"/>
      <x:c r="U65" s="98"/>
      <x:c r="V65" s="95"/>
      <x:c r="W65" s="95"/>
      <x:c r="X65" s="95"/>
      <x:c r="Y65" s="98"/>
    </x:row>
    <x:row r="66">
      <x:c r="A66" s="95"/>
      <x:c r="B66" s="95"/>
      <x:c r="C66" s="95"/>
      <x:c r="D66" s="95"/>
      <x:c r="E66" s="95"/>
      <x:c r="F66" s="95"/>
      <x:c r="G66" s="95"/>
      <x:c r="H66" s="95"/>
      <x:c r="I66" s="95"/>
      <x:c r="J66" s="95"/>
      <x:c r="K66" s="95"/>
      <x:c r="L66" s="95"/>
      <x:c r="M66" s="95"/>
      <x:c r="N66" s="105" t="str">
        <x:f>IF(COUNT(K66:M66)&lt;3,"",PRODUCT(K66:M66))</x:f>
      </x:c>
      <x:c r="O66" s="105" t="str">
        <x:f>IF(N66="","",IF(N66&gt;=12,"Hoog",IF(N66&gt;=5,"Midden","Laag")))</x:f>
      </x:c>
      <x:c r="P66" s="95"/>
      <x:c r="Q66" s="95"/>
      <x:c r="R66" s="95"/>
      <x:c r="S66" s="95"/>
      <x:c r="T66" s="95"/>
      <x:c r="U66" s="98"/>
      <x:c r="V66" s="95"/>
      <x:c r="W66" s="95"/>
      <x:c r="X66" s="95"/>
      <x:c r="Y66" s="98"/>
    </x:row>
    <x:row r="67">
      <x:c r="A67" s="95"/>
      <x:c r="B67" s="95"/>
      <x:c r="C67" s="95"/>
      <x:c r="D67" s="95"/>
      <x:c r="E67" s="95"/>
      <x:c r="F67" s="95"/>
      <x:c r="G67" s="95"/>
      <x:c r="H67" s="95"/>
      <x:c r="I67" s="95"/>
      <x:c r="J67" s="95"/>
      <x:c r="K67" s="95"/>
      <x:c r="L67" s="95"/>
      <x:c r="M67" s="95"/>
      <x:c r="N67" s="105" t="str">
        <x:f>IF(COUNT(K67:M67)&lt;3,"",PRODUCT(K67:M67))</x:f>
      </x:c>
      <x:c r="O67" s="105" t="str">
        <x:f>IF(N67="","",IF(N67&gt;=12,"Hoog",IF(N67&gt;=5,"Midden","Laag")))</x:f>
      </x:c>
      <x:c r="P67" s="95"/>
      <x:c r="Q67" s="95"/>
      <x:c r="R67" s="95"/>
      <x:c r="S67" s="95"/>
      <x:c r="T67" s="95"/>
      <x:c r="U67" s="98"/>
      <x:c r="V67" s="95"/>
      <x:c r="W67" s="95"/>
      <x:c r="X67" s="95"/>
      <x:c r="Y67" s="98"/>
    </x:row>
    <x:row r="68">
      <x:c r="A68" s="95"/>
      <x:c r="B68" s="95"/>
      <x:c r="C68" s="95"/>
      <x:c r="D68" s="95"/>
      <x:c r="E68" s="95"/>
      <x:c r="F68" s="95"/>
      <x:c r="G68" s="95"/>
      <x:c r="H68" s="95"/>
      <x:c r="I68" s="95"/>
      <x:c r="J68" s="95"/>
      <x:c r="K68" s="95"/>
      <x:c r="L68" s="95"/>
      <x:c r="M68" s="95"/>
      <x:c r="N68" s="105" t="str">
        <x:f>IF(COUNT(K68:M68)&lt;3,"",PRODUCT(K68:M68))</x:f>
      </x:c>
      <x:c r="O68" s="105" t="str">
        <x:f>IF(N68="","",IF(N68&gt;=12,"Hoog",IF(N68&gt;=5,"Midden","Laag")))</x:f>
      </x:c>
      <x:c r="P68" s="95"/>
      <x:c r="Q68" s="95"/>
      <x:c r="R68" s="95"/>
      <x:c r="S68" s="95"/>
      <x:c r="T68" s="95"/>
      <x:c r="U68" s="98"/>
      <x:c r="V68" s="95"/>
      <x:c r="W68" s="95"/>
      <x:c r="X68" s="95"/>
      <x:c r="Y68" s="98"/>
    </x:row>
    <x:row r="69">
      <x:c r="A69" s="95"/>
      <x:c r="B69" s="95"/>
      <x:c r="C69" s="95"/>
      <x:c r="D69" s="95"/>
      <x:c r="E69" s="95"/>
      <x:c r="F69" s="95"/>
      <x:c r="G69" s="95"/>
      <x:c r="H69" s="95"/>
      <x:c r="I69" s="95"/>
      <x:c r="J69" s="95"/>
      <x:c r="K69" s="95"/>
      <x:c r="L69" s="95"/>
      <x:c r="M69" s="95"/>
      <x:c r="N69" s="105" t="str">
        <x:f>IF(COUNT(K69:M69)&lt;3,"",PRODUCT(K69:M69))</x:f>
      </x:c>
      <x:c r="O69" s="105" t="str">
        <x:f>IF(N69="","",IF(N69&gt;=12,"Hoog",IF(N69&gt;=5,"Midden","Laag")))</x:f>
      </x:c>
      <x:c r="P69" s="95"/>
      <x:c r="Q69" s="95"/>
      <x:c r="R69" s="95"/>
      <x:c r="S69" s="95"/>
      <x:c r="T69" s="95"/>
      <x:c r="U69" s="98"/>
      <x:c r="V69" s="95"/>
      <x:c r="W69" s="95"/>
      <x:c r="X69" s="95"/>
      <x:c r="Y69" s="98"/>
    </x:row>
    <x:row r="70">
      <x:c r="A70" s="95"/>
      <x:c r="B70" s="95"/>
      <x:c r="C70" s="95"/>
      <x:c r="D70" s="95"/>
      <x:c r="E70" s="95"/>
      <x:c r="F70" s="95"/>
      <x:c r="G70" s="95"/>
      <x:c r="H70" s="95"/>
      <x:c r="I70" s="95"/>
      <x:c r="J70" s="95"/>
      <x:c r="K70" s="95"/>
      <x:c r="L70" s="95"/>
      <x:c r="M70" s="95"/>
      <x:c r="N70" s="105" t="str">
        <x:f>IF(COUNT(K70:M70)&lt;3,"",PRODUCT(K70:M70))</x:f>
      </x:c>
      <x:c r="O70" s="105" t="str">
        <x:f>IF(N70="","",IF(N70&gt;=12,"Hoog",IF(N70&gt;=5,"Midden","Laag")))</x:f>
      </x:c>
      <x:c r="P70" s="95"/>
      <x:c r="Q70" s="95"/>
      <x:c r="R70" s="95"/>
      <x:c r="S70" s="95"/>
      <x:c r="T70" s="95"/>
      <x:c r="U70" s="98"/>
      <x:c r="V70" s="95"/>
      <x:c r="W70" s="95"/>
      <x:c r="X70" s="95"/>
      <x:c r="Y70" s="98"/>
    </x:row>
    <x:row r="71">
      <x:c r="A71" s="95"/>
      <x:c r="B71" s="95"/>
      <x:c r="C71" s="95"/>
      <x:c r="D71" s="95"/>
      <x:c r="E71" s="95"/>
      <x:c r="F71" s="95"/>
      <x:c r="G71" s="95"/>
      <x:c r="H71" s="95"/>
      <x:c r="I71" s="95"/>
      <x:c r="J71" s="95"/>
      <x:c r="K71" s="95"/>
      <x:c r="L71" s="95"/>
      <x:c r="M71" s="95"/>
      <x:c r="N71" s="105" t="str">
        <x:f>IF(COUNT(K71:M71)&lt;3,"",PRODUCT(K71:M71))</x:f>
      </x:c>
      <x:c r="O71" s="105" t="str">
        <x:f>IF(N71="","",IF(N71&gt;=12,"Hoog",IF(N71&gt;=5,"Midden","Laag")))</x:f>
      </x:c>
      <x:c r="P71" s="95"/>
      <x:c r="Q71" s="95"/>
      <x:c r="R71" s="95"/>
      <x:c r="S71" s="95"/>
      <x:c r="T71" s="95"/>
      <x:c r="U71" s="98"/>
      <x:c r="V71" s="95"/>
      <x:c r="W71" s="95"/>
      <x:c r="X71" s="95"/>
      <x:c r="Y71" s="98"/>
    </x:row>
    <x:row r="72">
      <x:c r="A72" s="95"/>
      <x:c r="B72" s="95"/>
      <x:c r="C72" s="95"/>
      <x:c r="D72" s="95"/>
      <x:c r="E72" s="95"/>
      <x:c r="F72" s="95"/>
      <x:c r="G72" s="95"/>
      <x:c r="H72" s="95"/>
      <x:c r="I72" s="95"/>
      <x:c r="J72" s="95"/>
      <x:c r="K72" s="95"/>
      <x:c r="L72" s="95"/>
      <x:c r="M72" s="95"/>
      <x:c r="N72" s="105" t="str">
        <x:f>IF(COUNT(K72:M72)&lt;3,"",PRODUCT(K72:M72))</x:f>
      </x:c>
      <x:c r="O72" s="105" t="str">
        <x:f>IF(N72="","",IF(N72&gt;=12,"Hoog",IF(N72&gt;=5,"Midden","Laag")))</x:f>
      </x:c>
      <x:c r="P72" s="95"/>
      <x:c r="Q72" s="95"/>
      <x:c r="R72" s="95"/>
      <x:c r="S72" s="95"/>
      <x:c r="T72" s="95"/>
      <x:c r="U72" s="98"/>
      <x:c r="V72" s="95"/>
      <x:c r="W72" s="95"/>
      <x:c r="X72" s="95"/>
      <x:c r="Y72" s="98"/>
    </x:row>
    <x:row r="73">
      <x:c r="A73" s="95"/>
      <x:c r="B73" s="95"/>
      <x:c r="C73" s="95"/>
      <x:c r="D73" s="95"/>
      <x:c r="E73" s="95"/>
      <x:c r="F73" s="95"/>
      <x:c r="G73" s="95"/>
      <x:c r="H73" s="95"/>
      <x:c r="I73" s="95"/>
      <x:c r="J73" s="95"/>
      <x:c r="K73" s="95"/>
      <x:c r="L73" s="95"/>
      <x:c r="M73" s="95"/>
      <x:c r="N73" s="105" t="str">
        <x:f>IF(COUNT(K73:M73)&lt;3,"",PRODUCT(K73:M73))</x:f>
      </x:c>
      <x:c r="O73" s="105" t="str">
        <x:f>IF(N73="","",IF(N73&gt;=12,"Hoog",IF(N73&gt;=5,"Midden","Laag")))</x:f>
      </x:c>
      <x:c r="P73" s="95"/>
      <x:c r="Q73" s="95"/>
      <x:c r="R73" s="95"/>
      <x:c r="S73" s="95"/>
      <x:c r="T73" s="95"/>
      <x:c r="U73" s="98"/>
      <x:c r="V73" s="95"/>
      <x:c r="W73" s="95"/>
      <x:c r="X73" s="95"/>
      <x:c r="Y73" s="98"/>
    </x:row>
    <x:row r="74">
      <x:c r="A74" s="95"/>
      <x:c r="B74" s="95"/>
      <x:c r="C74" s="95"/>
      <x:c r="D74" s="95"/>
      <x:c r="E74" s="95"/>
      <x:c r="F74" s="95"/>
      <x:c r="G74" s="95"/>
      <x:c r="H74" s="95"/>
      <x:c r="I74" s="95"/>
      <x:c r="J74" s="95"/>
      <x:c r="K74" s="95"/>
      <x:c r="L74" s="95"/>
      <x:c r="M74" s="95"/>
      <x:c r="N74" s="105" t="str">
        <x:f>IF(COUNT(K74:M74)&lt;3,"",PRODUCT(K74:M74))</x:f>
      </x:c>
      <x:c r="O74" s="105" t="str">
        <x:f>IF(N74="","",IF(N74&gt;=12,"Hoog",IF(N74&gt;=5,"Midden","Laag")))</x:f>
      </x:c>
      <x:c r="P74" s="95"/>
      <x:c r="Q74" s="95"/>
      <x:c r="R74" s="95"/>
      <x:c r="S74" s="95"/>
      <x:c r="T74" s="95"/>
      <x:c r="U74" s="98"/>
      <x:c r="V74" s="95"/>
      <x:c r="W74" s="95"/>
      <x:c r="X74" s="95"/>
      <x:c r="Y74" s="98"/>
    </x:row>
    <x:row r="75">
      <x:c r="A75" s="95"/>
      <x:c r="B75" s="95"/>
      <x:c r="C75" s="95"/>
      <x:c r="D75" s="95"/>
      <x:c r="E75" s="95"/>
      <x:c r="F75" s="95"/>
      <x:c r="G75" s="95"/>
      <x:c r="H75" s="95"/>
      <x:c r="I75" s="95"/>
      <x:c r="J75" s="95"/>
      <x:c r="K75" s="95"/>
      <x:c r="L75" s="95"/>
      <x:c r="M75" s="95"/>
      <x:c r="N75" s="105" t="str">
        <x:f>IF(COUNT(K75:M75)&lt;3,"",PRODUCT(K75:M75))</x:f>
      </x:c>
      <x:c r="O75" s="105" t="str">
        <x:f>IF(N75="","",IF(N75&gt;=12,"Hoog",IF(N75&gt;=5,"Midden","Laag")))</x:f>
      </x:c>
      <x:c r="P75" s="95"/>
      <x:c r="Q75" s="95"/>
      <x:c r="R75" s="95"/>
      <x:c r="S75" s="95"/>
      <x:c r="T75" s="95"/>
      <x:c r="U75" s="98"/>
      <x:c r="V75" s="95"/>
      <x:c r="W75" s="95"/>
      <x:c r="X75" s="95"/>
      <x:c r="Y75" s="98"/>
    </x:row>
    <x:row r="76">
      <x:c r="A76" s="95"/>
      <x:c r="B76" s="95"/>
      <x:c r="C76" s="95"/>
      <x:c r="D76" s="95"/>
      <x:c r="E76" s="95"/>
      <x:c r="F76" s="95"/>
      <x:c r="G76" s="95"/>
      <x:c r="H76" s="95"/>
      <x:c r="I76" s="95"/>
      <x:c r="J76" s="95"/>
      <x:c r="K76" s="95"/>
      <x:c r="L76" s="95"/>
      <x:c r="M76" s="95"/>
      <x:c r="N76" s="105" t="str">
        <x:f>IF(COUNT(K76:M76)&lt;3,"",PRODUCT(K76:M76))</x:f>
      </x:c>
      <x:c r="O76" s="105" t="str">
        <x:f>IF(N76="","",IF(N76&gt;=12,"Hoog",IF(N76&gt;=5,"Midden","Laag")))</x:f>
      </x:c>
      <x:c r="P76" s="95"/>
      <x:c r="Q76" s="95"/>
      <x:c r="R76" s="95"/>
      <x:c r="S76" s="95"/>
      <x:c r="T76" s="95"/>
      <x:c r="U76" s="98"/>
      <x:c r="V76" s="95"/>
      <x:c r="W76" s="95"/>
      <x:c r="X76" s="95"/>
      <x:c r="Y76" s="98"/>
    </x:row>
    <x:row r="77">
      <x:c r="A77" s="95"/>
      <x:c r="B77" s="95"/>
      <x:c r="C77" s="95"/>
      <x:c r="D77" s="95"/>
      <x:c r="E77" s="95"/>
      <x:c r="F77" s="95"/>
      <x:c r="G77" s="95"/>
      <x:c r="H77" s="95"/>
      <x:c r="I77" s="95"/>
      <x:c r="J77" s="95"/>
      <x:c r="K77" s="95"/>
      <x:c r="L77" s="95"/>
      <x:c r="M77" s="95"/>
      <x:c r="N77" s="105" t="str">
        <x:f>IF(COUNT(K77:M77)&lt;3,"",PRODUCT(K77:M77))</x:f>
      </x:c>
      <x:c r="O77" s="105" t="str">
        <x:f>IF(N77="","",IF(N77&gt;=12,"Hoog",IF(N77&gt;=5,"Midden","Laag")))</x:f>
      </x:c>
      <x:c r="P77" s="95"/>
      <x:c r="Q77" s="95"/>
      <x:c r="R77" s="95"/>
      <x:c r="S77" s="95"/>
      <x:c r="T77" s="95"/>
      <x:c r="U77" s="98"/>
      <x:c r="V77" s="95"/>
      <x:c r="W77" s="95"/>
      <x:c r="X77" s="95"/>
      <x:c r="Y77" s="98"/>
    </x:row>
    <x:row r="78">
      <x:c r="A78" s="95"/>
      <x:c r="B78" s="95"/>
      <x:c r="C78" s="95"/>
      <x:c r="D78" s="95"/>
      <x:c r="E78" s="95"/>
      <x:c r="F78" s="95"/>
      <x:c r="G78" s="95"/>
      <x:c r="H78" s="95"/>
      <x:c r="I78" s="95"/>
      <x:c r="J78" s="95"/>
      <x:c r="K78" s="95"/>
      <x:c r="L78" s="95"/>
      <x:c r="M78" s="95"/>
      <x:c r="N78" s="105" t="str">
        <x:f>IF(COUNT(K78:M78)&lt;3,"",PRODUCT(K78:M78))</x:f>
      </x:c>
      <x:c r="O78" s="105" t="str">
        <x:f>IF(N78="","",IF(N78&gt;=12,"Hoog",IF(N78&gt;=5,"Midden","Laag")))</x:f>
      </x:c>
      <x:c r="P78" s="95"/>
      <x:c r="Q78" s="95"/>
      <x:c r="R78" s="95"/>
      <x:c r="S78" s="95"/>
      <x:c r="T78" s="95"/>
      <x:c r="U78" s="98"/>
      <x:c r="V78" s="95"/>
      <x:c r="W78" s="95"/>
      <x:c r="X78" s="95"/>
      <x:c r="Y78" s="98"/>
    </x:row>
    <x:row r="79">
      <x:c r="A79" s="95"/>
      <x:c r="B79" s="95"/>
      <x:c r="C79" s="95"/>
      <x:c r="D79" s="95"/>
      <x:c r="E79" s="95"/>
      <x:c r="F79" s="95"/>
      <x:c r="G79" s="95"/>
      <x:c r="H79" s="95"/>
      <x:c r="I79" s="95"/>
      <x:c r="J79" s="95"/>
      <x:c r="K79" s="95"/>
      <x:c r="L79" s="95"/>
      <x:c r="M79" s="95"/>
      <x:c r="N79" s="105" t="str">
        <x:f>IF(COUNT(K79:M79)&lt;3,"",PRODUCT(K79:M79))</x:f>
      </x:c>
      <x:c r="O79" s="105" t="str">
        <x:f>IF(N79="","",IF(N79&gt;=12,"Hoog",IF(N79&gt;=5,"Midden","Laag")))</x:f>
      </x:c>
      <x:c r="P79" s="95"/>
      <x:c r="Q79" s="95"/>
      <x:c r="R79" s="95"/>
      <x:c r="S79" s="95"/>
      <x:c r="T79" s="95"/>
      <x:c r="U79" s="98"/>
      <x:c r="V79" s="95"/>
      <x:c r="W79" s="95"/>
      <x:c r="X79" s="95"/>
      <x:c r="Y79" s="98"/>
    </x:row>
    <x:row r="80">
      <x:c r="A80" s="95"/>
      <x:c r="B80" s="95"/>
      <x:c r="C80" s="95"/>
      <x:c r="D80" s="95"/>
      <x:c r="E80" s="95"/>
      <x:c r="F80" s="95"/>
      <x:c r="G80" s="95"/>
      <x:c r="H80" s="95"/>
      <x:c r="I80" s="95"/>
      <x:c r="J80" s="95"/>
      <x:c r="K80" s="95"/>
      <x:c r="L80" s="95"/>
      <x:c r="M80" s="95"/>
      <x:c r="N80" s="105" t="str">
        <x:f>IF(COUNT(K80:M80)&lt;3,"",PRODUCT(K80:M80))</x:f>
      </x:c>
      <x:c r="O80" s="105" t="str">
        <x:f>IF(N80="","",IF(N80&gt;=12,"Hoog",IF(N80&gt;=5,"Midden","Laag")))</x:f>
      </x:c>
      <x:c r="P80" s="95"/>
      <x:c r="Q80" s="95"/>
      <x:c r="R80" s="95"/>
      <x:c r="S80" s="95"/>
      <x:c r="T80" s="95"/>
      <x:c r="U80" s="98"/>
      <x:c r="V80" s="95"/>
      <x:c r="W80" s="95"/>
      <x:c r="X80" s="95"/>
      <x:c r="Y80" s="98"/>
    </x:row>
    <x:row r="81">
      <x:c r="A81" s="95"/>
      <x:c r="B81" s="95"/>
      <x:c r="C81" s="95"/>
      <x:c r="D81" s="95"/>
      <x:c r="E81" s="95"/>
      <x:c r="F81" s="95"/>
      <x:c r="G81" s="95"/>
      <x:c r="H81" s="95"/>
      <x:c r="I81" s="95"/>
      <x:c r="J81" s="95"/>
      <x:c r="K81" s="95"/>
      <x:c r="L81" s="95"/>
      <x:c r="M81" s="95"/>
      <x:c r="N81" s="105" t="str">
        <x:f>IF(COUNT(K81:M81)&lt;3,"",PRODUCT(K81:M81))</x:f>
      </x:c>
      <x:c r="O81" s="105" t="str">
        <x:f>IF(N81="","",IF(N81&gt;=12,"Hoog",IF(N81&gt;=5,"Midden","Laag")))</x:f>
      </x:c>
      <x:c r="P81" s="95"/>
      <x:c r="Q81" s="95"/>
      <x:c r="R81" s="95"/>
      <x:c r="S81" s="95"/>
      <x:c r="T81" s="95"/>
      <x:c r="U81" s="98"/>
      <x:c r="V81" s="95"/>
      <x:c r="W81" s="95"/>
      <x:c r="X81" s="95"/>
      <x:c r="Y81" s="98"/>
    </x:row>
    <x:row r="82">
      <x:c r="A82" s="95"/>
      <x:c r="B82" s="95"/>
      <x:c r="C82" s="95"/>
      <x:c r="D82" s="95"/>
      <x:c r="E82" s="95"/>
      <x:c r="F82" s="95"/>
      <x:c r="G82" s="95"/>
      <x:c r="H82" s="95"/>
      <x:c r="I82" s="95"/>
      <x:c r="J82" s="95"/>
      <x:c r="K82" s="95"/>
      <x:c r="L82" s="95"/>
      <x:c r="M82" s="95"/>
      <x:c r="N82" s="105" t="str">
        <x:f>IF(COUNT(K82:M82)&lt;3,"",PRODUCT(K82:M82))</x:f>
      </x:c>
      <x:c r="O82" s="105" t="str">
        <x:f>IF(N82="","",IF(N82&gt;=12,"Hoog",IF(N82&gt;=5,"Midden","Laag")))</x:f>
      </x:c>
      <x:c r="P82" s="95"/>
      <x:c r="Q82" s="95"/>
      <x:c r="R82" s="95"/>
      <x:c r="S82" s="95"/>
      <x:c r="T82" s="95"/>
      <x:c r="U82" s="98"/>
      <x:c r="V82" s="95"/>
      <x:c r="W82" s="95"/>
      <x:c r="X82" s="95"/>
      <x:c r="Y82" s="98"/>
    </x:row>
    <x:row r="83">
      <x:c r="A83" s="95"/>
      <x:c r="B83" s="95"/>
      <x:c r="C83" s="95"/>
      <x:c r="D83" s="95"/>
      <x:c r="E83" s="95"/>
      <x:c r="F83" s="95"/>
      <x:c r="G83" s="95"/>
      <x:c r="H83" s="95"/>
      <x:c r="I83" s="95"/>
      <x:c r="J83" s="95"/>
      <x:c r="K83" s="95"/>
      <x:c r="L83" s="95"/>
      <x:c r="M83" s="95"/>
      <x:c r="N83" s="105" t="str">
        <x:f>IF(COUNT(K83:M83)&lt;3,"",PRODUCT(K83:M83))</x:f>
      </x:c>
      <x:c r="O83" s="105" t="str">
        <x:f>IF(N83="","",IF(N83&gt;=12,"Hoog",IF(N83&gt;=5,"Midden","Laag")))</x:f>
      </x:c>
      <x:c r="P83" s="95"/>
      <x:c r="Q83" s="95"/>
      <x:c r="R83" s="95"/>
      <x:c r="S83" s="95"/>
      <x:c r="T83" s="95"/>
      <x:c r="U83" s="98"/>
      <x:c r="V83" s="95"/>
      <x:c r="W83" s="95"/>
      <x:c r="X83" s="95"/>
      <x:c r="Y83" s="98"/>
    </x:row>
    <x:row r="84">
      <x:c r="A84" s="95"/>
      <x:c r="B84" s="95"/>
      <x:c r="C84" s="95"/>
      <x:c r="D84" s="95"/>
      <x:c r="E84" s="95"/>
      <x:c r="F84" s="95"/>
      <x:c r="G84" s="95"/>
      <x:c r="H84" s="95"/>
      <x:c r="I84" s="95"/>
      <x:c r="J84" s="95"/>
      <x:c r="K84" s="95"/>
      <x:c r="L84" s="95"/>
      <x:c r="M84" s="95"/>
      <x:c r="N84" s="105" t="str">
        <x:f>IF(COUNT(K84:M84)&lt;3,"",PRODUCT(K84:M84))</x:f>
      </x:c>
      <x:c r="O84" s="105" t="str">
        <x:f>IF(N84="","",IF(N84&gt;=12,"Hoog",IF(N84&gt;=5,"Midden","Laag")))</x:f>
      </x:c>
      <x:c r="P84" s="95"/>
      <x:c r="Q84" s="95"/>
      <x:c r="R84" s="95"/>
      <x:c r="S84" s="95"/>
      <x:c r="T84" s="95"/>
      <x:c r="U84" s="98"/>
      <x:c r="V84" s="95"/>
      <x:c r="W84" s="95"/>
      <x:c r="X84" s="95"/>
      <x:c r="Y84" s="98"/>
    </x:row>
    <x:row r="85">
      <x:c r="A85" s="95"/>
      <x:c r="B85" s="95"/>
      <x:c r="C85" s="95"/>
      <x:c r="D85" s="95"/>
      <x:c r="E85" s="95"/>
      <x:c r="F85" s="95"/>
      <x:c r="G85" s="95"/>
      <x:c r="H85" s="95"/>
      <x:c r="I85" s="95"/>
      <x:c r="J85" s="95"/>
      <x:c r="K85" s="95"/>
      <x:c r="L85" s="95"/>
      <x:c r="M85" s="95"/>
      <x:c r="N85" s="105" t="str">
        <x:f>IF(COUNT(K85:M85)&lt;3,"",PRODUCT(K85:M85))</x:f>
      </x:c>
      <x:c r="O85" s="105" t="str">
        <x:f>IF(N85="","",IF(N85&gt;=12,"Hoog",IF(N85&gt;=5,"Midden","Laag")))</x:f>
      </x:c>
      <x:c r="P85" s="95"/>
      <x:c r="Q85" s="95"/>
      <x:c r="R85" s="95"/>
      <x:c r="S85" s="95"/>
      <x:c r="T85" s="95"/>
      <x:c r="U85" s="98"/>
      <x:c r="V85" s="95"/>
      <x:c r="W85" s="95"/>
      <x:c r="X85" s="95"/>
      <x:c r="Y85" s="98"/>
    </x:row>
    <x:row r="86">
      <x:c r="A86" s="95"/>
      <x:c r="B86" s="95"/>
      <x:c r="C86" s="95"/>
      <x:c r="D86" s="95"/>
      <x:c r="E86" s="95"/>
      <x:c r="F86" s="95"/>
      <x:c r="G86" s="95"/>
      <x:c r="H86" s="95"/>
      <x:c r="I86" s="95"/>
      <x:c r="J86" s="95"/>
      <x:c r="K86" s="95"/>
      <x:c r="L86" s="95"/>
      <x:c r="M86" s="95"/>
      <x:c r="N86" s="105" t="str">
        <x:f>IF(COUNT(K86:M86)&lt;3,"",PRODUCT(K86:M86))</x:f>
      </x:c>
      <x:c r="O86" s="105" t="str">
        <x:f>IF(N86="","",IF(N86&gt;=12,"Hoog",IF(N86&gt;=5,"Midden","Laag")))</x:f>
      </x:c>
      <x:c r="P86" s="95"/>
      <x:c r="Q86" s="95"/>
      <x:c r="R86" s="95"/>
      <x:c r="S86" s="95"/>
      <x:c r="T86" s="95"/>
      <x:c r="U86" s="98"/>
      <x:c r="V86" s="95"/>
      <x:c r="W86" s="95"/>
      <x:c r="X86" s="95"/>
      <x:c r="Y86" s="98"/>
    </x:row>
    <x:row r="87">
      <x:c r="A87" s="95"/>
      <x:c r="B87" s="95"/>
      <x:c r="C87" s="95"/>
      <x:c r="D87" s="95"/>
      <x:c r="E87" s="95"/>
      <x:c r="F87" s="95"/>
      <x:c r="G87" s="95"/>
      <x:c r="H87" s="95"/>
      <x:c r="I87" s="95"/>
      <x:c r="J87" s="95"/>
      <x:c r="K87" s="95"/>
      <x:c r="L87" s="95"/>
      <x:c r="M87" s="95"/>
      <x:c r="N87" s="105" t="str">
        <x:f>IF(COUNT(K87:M87)&lt;3,"",PRODUCT(K87:M87))</x:f>
      </x:c>
      <x:c r="O87" s="105" t="str">
        <x:f>IF(N87="","",IF(N87&gt;=12,"Hoog",IF(N87&gt;=5,"Midden","Laag")))</x:f>
      </x:c>
      <x:c r="P87" s="95"/>
      <x:c r="Q87" s="95"/>
      <x:c r="R87" s="95"/>
      <x:c r="S87" s="95"/>
      <x:c r="T87" s="95"/>
      <x:c r="U87" s="98"/>
      <x:c r="V87" s="95"/>
      <x:c r="W87" s="95"/>
      <x:c r="X87" s="95"/>
      <x:c r="Y87" s="98"/>
    </x:row>
    <x:row r="88">
      <x:c r="A88" s="95"/>
      <x:c r="B88" s="95"/>
      <x:c r="C88" s="95"/>
      <x:c r="D88" s="95"/>
      <x:c r="E88" s="95"/>
      <x:c r="F88" s="95"/>
      <x:c r="G88" s="95"/>
      <x:c r="H88" s="95"/>
      <x:c r="I88" s="95"/>
      <x:c r="J88" s="95"/>
      <x:c r="K88" s="95"/>
      <x:c r="L88" s="95"/>
      <x:c r="M88" s="95"/>
      <x:c r="N88" s="105" t="str">
        <x:f>IF(COUNT(K88:M88)&lt;3,"",PRODUCT(K88:M88))</x:f>
      </x:c>
      <x:c r="O88" s="105" t="str">
        <x:f>IF(N88="","",IF(N88&gt;=12,"Hoog",IF(N88&gt;=5,"Midden","Laag")))</x:f>
      </x:c>
      <x:c r="P88" s="95"/>
      <x:c r="Q88" s="95"/>
      <x:c r="R88" s="95"/>
      <x:c r="S88" s="95"/>
      <x:c r="T88" s="95"/>
      <x:c r="U88" s="98"/>
      <x:c r="V88" s="95"/>
      <x:c r="W88" s="95"/>
      <x:c r="X88" s="95"/>
      <x:c r="Y88" s="98"/>
    </x:row>
    <x:row r="89">
      <x:c r="A89" s="95"/>
      <x:c r="B89" s="95"/>
      <x:c r="C89" s="95"/>
      <x:c r="D89" s="95"/>
      <x:c r="E89" s="95"/>
      <x:c r="F89" s="95"/>
      <x:c r="G89" s="95"/>
      <x:c r="H89" s="95"/>
      <x:c r="I89" s="95"/>
      <x:c r="J89" s="95"/>
      <x:c r="K89" s="95"/>
      <x:c r="L89" s="95"/>
      <x:c r="M89" s="95"/>
      <x:c r="N89" s="105" t="str">
        <x:f>IF(COUNT(K89:M89)&lt;3,"",PRODUCT(K89:M89))</x:f>
      </x:c>
      <x:c r="O89" s="105" t="str">
        <x:f>IF(N89="","",IF(N89&gt;=12,"Hoog",IF(N89&gt;=5,"Midden","Laag")))</x:f>
      </x:c>
      <x:c r="P89" s="95"/>
      <x:c r="Q89" s="95"/>
      <x:c r="R89" s="95"/>
      <x:c r="S89" s="95"/>
      <x:c r="T89" s="95"/>
      <x:c r="U89" s="98"/>
      <x:c r="V89" s="95"/>
      <x:c r="W89" s="95"/>
      <x:c r="X89" s="95"/>
      <x:c r="Y89" s="98"/>
    </x:row>
    <x:row r="90">
      <x:c r="A90" s="95"/>
      <x:c r="B90" s="95"/>
      <x:c r="C90" s="95"/>
      <x:c r="D90" s="95"/>
      <x:c r="E90" s="95"/>
      <x:c r="F90" s="95"/>
      <x:c r="G90" s="95"/>
      <x:c r="H90" s="95"/>
      <x:c r="I90" s="95"/>
      <x:c r="J90" s="95"/>
      <x:c r="K90" s="95"/>
      <x:c r="L90" s="95"/>
      <x:c r="M90" s="95"/>
      <x:c r="N90" s="105" t="str">
        <x:f>IF(COUNT(K90:M90)&lt;3,"",PRODUCT(K90:M90))</x:f>
      </x:c>
      <x:c r="O90" s="105" t="str">
        <x:f>IF(N90="","",IF(N90&gt;=12,"Hoog",IF(N90&gt;=5,"Midden","Laag")))</x:f>
      </x:c>
      <x:c r="P90" s="95"/>
      <x:c r="Q90" s="95"/>
      <x:c r="R90" s="95"/>
      <x:c r="S90" s="95"/>
      <x:c r="T90" s="95"/>
      <x:c r="U90" s="98"/>
      <x:c r="V90" s="95"/>
      <x:c r="W90" s="95"/>
      <x:c r="X90" s="95"/>
      <x:c r="Y90" s="98"/>
    </x:row>
    <x:row r="91">
      <x:c r="A91" s="95"/>
      <x:c r="B91" s="95"/>
      <x:c r="C91" s="95"/>
      <x:c r="D91" s="95"/>
      <x:c r="E91" s="95"/>
      <x:c r="F91" s="95"/>
      <x:c r="G91" s="95"/>
      <x:c r="H91" s="95"/>
      <x:c r="I91" s="95"/>
      <x:c r="J91" s="95"/>
      <x:c r="K91" s="95"/>
      <x:c r="L91" s="95"/>
      <x:c r="M91" s="95"/>
      <x:c r="N91" s="105" t="str">
        <x:f>IF(COUNT(K91:M91)&lt;3,"",PRODUCT(K91:M91))</x:f>
      </x:c>
      <x:c r="O91" s="105" t="str">
        <x:f>IF(N91="","",IF(N91&gt;=12,"Hoog",IF(N91&gt;=5,"Midden","Laag")))</x:f>
      </x:c>
      <x:c r="P91" s="95"/>
      <x:c r="Q91" s="95"/>
      <x:c r="R91" s="95"/>
      <x:c r="S91" s="95"/>
      <x:c r="T91" s="95"/>
      <x:c r="U91" s="98"/>
      <x:c r="V91" s="95"/>
      <x:c r="W91" s="95"/>
      <x:c r="X91" s="95"/>
      <x:c r="Y91" s="98"/>
    </x:row>
    <x:row r="92">
      <x:c r="A92" s="95"/>
      <x:c r="B92" s="95"/>
      <x:c r="C92" s="95"/>
      <x:c r="D92" s="95"/>
      <x:c r="E92" s="95"/>
      <x:c r="F92" s="95"/>
      <x:c r="G92" s="95"/>
      <x:c r="H92" s="95"/>
      <x:c r="I92" s="95"/>
      <x:c r="J92" s="95"/>
      <x:c r="K92" s="95"/>
      <x:c r="L92" s="95"/>
      <x:c r="M92" s="95"/>
      <x:c r="N92" s="105" t="str">
        <x:f>IF(COUNT(K92:M92)&lt;3,"",PRODUCT(K92:M92))</x:f>
      </x:c>
      <x:c r="O92" s="105" t="str">
        <x:f>IF(N92="","",IF(N92&gt;=12,"Hoog",IF(N92&gt;=5,"Midden","Laag")))</x:f>
      </x:c>
      <x:c r="P92" s="95"/>
      <x:c r="Q92" s="95"/>
      <x:c r="R92" s="95"/>
      <x:c r="S92" s="95"/>
      <x:c r="T92" s="95"/>
      <x:c r="U92" s="98"/>
      <x:c r="V92" s="95"/>
      <x:c r="W92" s="95"/>
      <x:c r="X92" s="95"/>
      <x:c r="Y92" s="98"/>
    </x:row>
    <x:row r="93">
      <x:c r="A93" s="95"/>
      <x:c r="B93" s="95"/>
      <x:c r="C93" s="95"/>
      <x:c r="D93" s="95"/>
      <x:c r="E93" s="95"/>
      <x:c r="F93" s="95"/>
      <x:c r="G93" s="95"/>
      <x:c r="H93" s="95"/>
      <x:c r="I93" s="95"/>
      <x:c r="J93" s="95"/>
      <x:c r="K93" s="95"/>
      <x:c r="L93" s="95"/>
      <x:c r="M93" s="95"/>
      <x:c r="N93" s="105" t="str">
        <x:f>IF(COUNT(K93:M93)&lt;3,"",PRODUCT(K93:M93))</x:f>
      </x:c>
      <x:c r="O93" s="105" t="str">
        <x:f>IF(N93="","",IF(N93&gt;=12,"Hoog",IF(N93&gt;=5,"Midden","Laag")))</x:f>
      </x:c>
      <x:c r="P93" s="95"/>
      <x:c r="Q93" s="95"/>
      <x:c r="R93" s="95"/>
      <x:c r="S93" s="95"/>
      <x:c r="T93" s="95"/>
      <x:c r="U93" s="98"/>
      <x:c r="V93" s="95"/>
      <x:c r="W93" s="95"/>
      <x:c r="X93" s="95"/>
      <x:c r="Y93" s="98"/>
    </x:row>
    <x:row r="94">
      <x:c r="A94" s="95"/>
      <x:c r="B94" s="95"/>
      <x:c r="C94" s="95"/>
      <x:c r="D94" s="95"/>
      <x:c r="E94" s="95"/>
      <x:c r="F94" s="95"/>
      <x:c r="G94" s="95"/>
      <x:c r="H94" s="95"/>
      <x:c r="I94" s="95"/>
      <x:c r="J94" s="95"/>
      <x:c r="K94" s="95"/>
      <x:c r="L94" s="95"/>
      <x:c r="M94" s="95"/>
      <x:c r="N94" s="105" t="str">
        <x:f>IF(COUNT(K94:M94)&lt;3,"",PRODUCT(K94:M94))</x:f>
      </x:c>
      <x:c r="O94" s="105" t="str">
        <x:f>IF(N94="","",IF(N94&gt;=12,"Hoog",IF(N94&gt;=5,"Midden","Laag")))</x:f>
      </x:c>
      <x:c r="P94" s="95"/>
      <x:c r="Q94" s="95"/>
      <x:c r="R94" s="95"/>
      <x:c r="S94" s="95"/>
      <x:c r="T94" s="95"/>
      <x:c r="U94" s="98"/>
      <x:c r="V94" s="95"/>
      <x:c r="W94" s="95"/>
      <x:c r="X94" s="95"/>
      <x:c r="Y94" s="98"/>
    </x:row>
    <x:row r="95">
      <x:c r="A95" s="95"/>
      <x:c r="B95" s="95"/>
      <x:c r="C95" s="95"/>
      <x:c r="D95" s="95"/>
      <x:c r="E95" s="95"/>
      <x:c r="F95" s="95"/>
      <x:c r="G95" s="95"/>
      <x:c r="H95" s="95"/>
      <x:c r="I95" s="95"/>
      <x:c r="J95" s="95"/>
      <x:c r="K95" s="95"/>
      <x:c r="L95" s="95"/>
      <x:c r="M95" s="95"/>
      <x:c r="N95" s="105" t="str">
        <x:f>IF(COUNT(K95:M95)&lt;3,"",PRODUCT(K95:M95))</x:f>
      </x:c>
      <x:c r="O95" s="105" t="str">
        <x:f>IF(N95="","",IF(N95&gt;=12,"Hoog",IF(N95&gt;=5,"Midden","Laag")))</x:f>
      </x:c>
      <x:c r="P95" s="95"/>
      <x:c r="Q95" s="95"/>
      <x:c r="R95" s="95"/>
      <x:c r="S95" s="95"/>
      <x:c r="T95" s="95"/>
      <x:c r="U95" s="98"/>
      <x:c r="V95" s="95"/>
      <x:c r="W95" s="95"/>
      <x:c r="X95" s="95"/>
      <x:c r="Y95" s="98"/>
    </x:row>
    <x:row r="96">
      <x:c r="A96" s="95"/>
      <x:c r="B96" s="95"/>
      <x:c r="C96" s="95"/>
      <x:c r="D96" s="95"/>
      <x:c r="E96" s="95"/>
      <x:c r="F96" s="95"/>
      <x:c r="G96" s="95"/>
      <x:c r="H96" s="95"/>
      <x:c r="I96" s="95"/>
      <x:c r="J96" s="95"/>
      <x:c r="K96" s="95"/>
      <x:c r="L96" s="95"/>
      <x:c r="M96" s="95"/>
      <x:c r="N96" s="105" t="str">
        <x:f>IF(COUNT(K96:M96)&lt;3,"",PRODUCT(K96:M96))</x:f>
      </x:c>
      <x:c r="O96" s="105" t="str">
        <x:f>IF(N96="","",IF(N96&gt;=12,"Hoog",IF(N96&gt;=5,"Midden","Laag")))</x:f>
      </x:c>
      <x:c r="P96" s="95"/>
      <x:c r="Q96" s="95"/>
      <x:c r="R96" s="95"/>
      <x:c r="S96" s="95"/>
      <x:c r="T96" s="95"/>
      <x:c r="U96" s="98"/>
      <x:c r="V96" s="95"/>
      <x:c r="W96" s="95"/>
      <x:c r="X96" s="95"/>
      <x:c r="Y96" s="98"/>
    </x:row>
    <x:row r="97">
      <x:c r="A97" s="95"/>
      <x:c r="B97" s="95"/>
      <x:c r="C97" s="95"/>
      <x:c r="D97" s="95"/>
      <x:c r="E97" s="95"/>
      <x:c r="F97" s="95"/>
      <x:c r="G97" s="95"/>
      <x:c r="H97" s="95"/>
      <x:c r="I97" s="95"/>
      <x:c r="J97" s="95"/>
      <x:c r="K97" s="95"/>
      <x:c r="L97" s="95"/>
      <x:c r="M97" s="95"/>
      <x:c r="N97" s="105" t="str">
        <x:f>IF(COUNT(K97:M97)&lt;3,"",PRODUCT(K97:M97))</x:f>
      </x:c>
      <x:c r="O97" s="105" t="str">
        <x:f>IF(N97="","",IF(N97&gt;=12,"Hoog",IF(N97&gt;=5,"Midden","Laag")))</x:f>
      </x:c>
      <x:c r="P97" s="95"/>
      <x:c r="Q97" s="95"/>
      <x:c r="R97" s="95"/>
      <x:c r="S97" s="95"/>
      <x:c r="T97" s="95"/>
      <x:c r="U97" s="98"/>
      <x:c r="V97" s="95"/>
      <x:c r="W97" s="95"/>
      <x:c r="X97" s="95"/>
      <x:c r="Y97" s="98"/>
    </x:row>
    <x:row r="98">
      <x:c r="A98" s="95"/>
      <x:c r="B98" s="95"/>
      <x:c r="C98" s="95"/>
      <x:c r="D98" s="95"/>
      <x:c r="E98" s="95"/>
      <x:c r="F98" s="95"/>
      <x:c r="G98" s="95"/>
      <x:c r="H98" s="95"/>
      <x:c r="I98" s="95"/>
      <x:c r="J98" s="95"/>
      <x:c r="K98" s="95"/>
      <x:c r="L98" s="95"/>
      <x:c r="M98" s="95"/>
      <x:c r="N98" s="105" t="str">
        <x:f>IF(COUNT(K98:M98)&lt;3,"",PRODUCT(K98:M98))</x:f>
      </x:c>
      <x:c r="O98" s="105" t="str">
        <x:f>IF(N98="","",IF(N98&gt;=12,"Hoog",IF(N98&gt;=5,"Midden","Laag")))</x:f>
      </x:c>
      <x:c r="P98" s="95"/>
      <x:c r="Q98" s="95"/>
      <x:c r="R98" s="95"/>
      <x:c r="S98" s="95"/>
      <x:c r="T98" s="95"/>
      <x:c r="U98" s="98"/>
      <x:c r="V98" s="95"/>
      <x:c r="W98" s="95"/>
      <x:c r="X98" s="95"/>
      <x:c r="Y98" s="98"/>
    </x:row>
    <x:row r="99">
      <x:c r="A99" s="95"/>
      <x:c r="B99" s="95"/>
      <x:c r="C99" s="95"/>
      <x:c r="D99" s="95"/>
      <x:c r="E99" s="95"/>
      <x:c r="F99" s="95"/>
      <x:c r="G99" s="95"/>
      <x:c r="H99" s="95"/>
      <x:c r="I99" s="95"/>
      <x:c r="J99" s="95"/>
      <x:c r="K99" s="95"/>
      <x:c r="L99" s="95"/>
      <x:c r="M99" s="95"/>
      <x:c r="N99" s="105" t="str">
        <x:f>IF(COUNT(K99:M99)&lt;3,"",PRODUCT(K99:M99))</x:f>
      </x:c>
      <x:c r="O99" s="105" t="str">
        <x:f>IF(N99="","",IF(N99&gt;=12,"Hoog",IF(N99&gt;=5,"Midden","Laag")))</x:f>
      </x:c>
      <x:c r="P99" s="95"/>
      <x:c r="Q99" s="95"/>
      <x:c r="R99" s="95"/>
      <x:c r="S99" s="95"/>
      <x:c r="T99" s="95"/>
      <x:c r="U99" s="98"/>
      <x:c r="V99" s="95"/>
      <x:c r="W99" s="95"/>
      <x:c r="X99" s="95"/>
      <x:c r="Y99" s="98"/>
    </x:row>
    <x:row r="100">
      <x:c r="A100" s="95"/>
      <x:c r="B100" s="95"/>
      <x:c r="C100" s="95"/>
      <x:c r="D100" s="95"/>
      <x:c r="E100" s="95"/>
      <x:c r="F100" s="95"/>
      <x:c r="G100" s="95"/>
      <x:c r="H100" s="95"/>
      <x:c r="I100" s="95"/>
      <x:c r="J100" s="95"/>
      <x:c r="K100" s="95"/>
      <x:c r="L100" s="95"/>
      <x:c r="M100" s="95"/>
      <x:c r="N100" s="105" t="str">
        <x:f>IF(COUNT(K100:M100)&lt;3,"",PRODUCT(K100:M100))</x:f>
      </x:c>
      <x:c r="O100" s="105" t="str">
        <x:f>IF(N100="","",IF(N100&gt;=12,"Hoog",IF(N100&gt;=5,"Midden","Laag")))</x:f>
      </x:c>
      <x:c r="P100" s="95"/>
      <x:c r="Q100" s="95"/>
      <x:c r="R100" s="95"/>
      <x:c r="S100" s="95"/>
      <x:c r="T100" s="95"/>
      <x:c r="U100" s="98"/>
      <x:c r="V100" s="95"/>
      <x:c r="W100" s="95"/>
      <x:c r="X100" s="95"/>
      <x:c r="Y100" s="98"/>
    </x:row>
    <x:row r="101">
      <x:c r="A101" s="95"/>
      <x:c r="B101" s="95"/>
      <x:c r="C101" s="95"/>
      <x:c r="D101" s="95"/>
      <x:c r="E101" s="95"/>
      <x:c r="F101" s="95"/>
      <x:c r="G101" s="95"/>
      <x:c r="H101" s="95"/>
      <x:c r="I101" s="95"/>
      <x:c r="J101" s="95"/>
      <x:c r="K101" s="95"/>
      <x:c r="L101" s="95"/>
      <x:c r="M101" s="95"/>
      <x:c r="N101" s="105" t="str">
        <x:f>IF(COUNT(K101:M101)&lt;3,"",PRODUCT(K101:M101))</x:f>
      </x:c>
      <x:c r="O101" s="105" t="str">
        <x:f>IF(N101="","",IF(N101&gt;=12,"Hoog",IF(N101&gt;=5,"Midden","Laag")))</x:f>
      </x:c>
      <x:c r="P101" s="95"/>
      <x:c r="Q101" s="95"/>
      <x:c r="R101" s="95"/>
      <x:c r="S101" s="95"/>
      <x:c r="T101" s="95"/>
      <x:c r="U101" s="98"/>
      <x:c r="V101" s="95"/>
      <x:c r="W101" s="95"/>
      <x:c r="X101" s="95"/>
      <x:c r="Y101" s="98"/>
    </x:row>
    <x:row r="102">
      <x:c r="A102" s="95"/>
      <x:c r="B102" s="95"/>
      <x:c r="C102" s="95"/>
      <x:c r="D102" s="95"/>
      <x:c r="E102" s="95"/>
      <x:c r="F102" s="95"/>
      <x:c r="G102" s="95"/>
      <x:c r="H102" s="95"/>
      <x:c r="I102" s="95"/>
      <x:c r="J102" s="95"/>
      <x:c r="K102" s="95"/>
      <x:c r="L102" s="95"/>
      <x:c r="M102" s="95"/>
      <x:c r="N102" s="105" t="str">
        <x:f>IF(COUNT(K102:M102)&lt;3,"",PRODUCT(K102:M102))</x:f>
      </x:c>
      <x:c r="O102" s="105" t="str">
        <x:f>IF(N102="","",IF(N102&gt;=12,"Hoog",IF(N102&gt;=5,"Midden","Laag")))</x:f>
      </x:c>
      <x:c r="P102" s="95"/>
      <x:c r="Q102" s="95"/>
      <x:c r="R102" s="95"/>
      <x:c r="S102" s="95"/>
      <x:c r="T102" s="95"/>
      <x:c r="U102" s="98"/>
      <x:c r="V102" s="95"/>
      <x:c r="W102" s="95"/>
      <x:c r="X102" s="95"/>
      <x:c r="Y102" s="98"/>
    </x:row>
    <x:row r="103">
      <x:c r="A103" s="95"/>
      <x:c r="B103" s="95"/>
      <x:c r="C103" s="95"/>
      <x:c r="D103" s="95"/>
      <x:c r="E103" s="95"/>
      <x:c r="F103" s="95"/>
      <x:c r="G103" s="95"/>
      <x:c r="H103" s="95"/>
      <x:c r="I103" s="95"/>
      <x:c r="J103" s="95"/>
      <x:c r="K103" s="95"/>
      <x:c r="L103" s="95"/>
      <x:c r="M103" s="95"/>
      <x:c r="N103" s="105" t="str">
        <x:f>IF(COUNT(K103:M103)&lt;3,"",PRODUCT(K103:M103))</x:f>
      </x:c>
      <x:c r="O103" s="105" t="str">
        <x:f>IF(N103="","",IF(N103&gt;=12,"Hoog",IF(N103&gt;=5,"Midden","Laag")))</x:f>
      </x:c>
      <x:c r="P103" s="95"/>
      <x:c r="Q103" s="95"/>
      <x:c r="R103" s="95"/>
      <x:c r="S103" s="95"/>
      <x:c r="T103" s="95"/>
      <x:c r="U103" s="98"/>
      <x:c r="V103" s="95"/>
      <x:c r="W103" s="95"/>
      <x:c r="X103" s="95"/>
      <x:c r="Y103" s="98"/>
    </x:row>
    <x:row r="104">
      <x:c r="A104" s="96"/>
      <x:c r="B104" s="96"/>
      <x:c r="C104" s="96"/>
      <x:c r="D104" s="96"/>
      <x:c r="E104" s="96"/>
      <x:c r="F104" s="96"/>
      <x:c r="G104" s="96"/>
      <x:c r="H104" s="96"/>
      <x:c r="I104" s="96"/>
      <x:c r="J104" s="96"/>
      <x:c r="K104" s="96"/>
      <x:c r="L104" s="96"/>
      <x:c r="M104" s="96"/>
      <x:c r="N104" s="105" t="str">
        <x:f>IF(COUNT(K104:M104)&lt;3,"",PRODUCT(K104:M104))</x:f>
      </x:c>
      <x:c r="O104" s="105" t="str">
        <x:f>IF(N104="","",IF(N104&gt;=12,"Hoog",IF(N104&gt;=5,"Midden","Laag")))</x:f>
      </x:c>
      <x:c r="P104" s="96"/>
      <x:c r="Q104" s="96"/>
      <x:c r="R104" s="96"/>
      <x:c r="S104" s="96"/>
      <x:c r="T104" s="96"/>
      <x:c r="U104" s="99"/>
      <x:c r="V104" s="96"/>
      <x:c r="W104" s="96"/>
      <x:c r="X104" s="96"/>
      <x:c r="Y104" s="99"/>
    </x:row>
  </x:sheetData>
  <x:mergeCells>
    <x:mergeCell ref="A1:Y1"/>
    <x:mergeCell ref="A2:Y2"/>
  </x:mergeCells>
  <x:conditionalFormatting sqref="O5:O104">
    <x:cfRule type="containsText" dxfId="21" priority="1" operator="containsText" text="Hoog"/>
    <x:cfRule type="containsText" dxfId="22" priority="2" operator="containsText" text="Midden"/>
    <x:cfRule type="containsText" dxfId="23" priority="3" operator="containsText" text="Laag"/>
  </x:conditionalFormatting>
  <x:conditionalFormatting sqref="V5:V104">
    <x:cfRule type="containsText" dxfId="24" priority="4" operator="containsText" text="Afgerond"/>
    <x:cfRule type="containsText" dxfId="25" priority="5" operator="containsText" text="Open"/>
    <x:cfRule type="containsText" dxfId="26" priority="6" operator="containsText" text="Geblokkeerd"/>
  </x:conditionalFormatting>
  <x:dataValidations count="3">
    <x:dataValidation type="whole" operator="between" sqref="K5:M104">
      <x:formula1>1</x:formula1>
      <x:formula2>3</x:formula2>
    </x:dataValidation>
    <x:dataValidation type="list" sqref="S5:S104">
      <x:formula1>"Bron,Collectief,Organisatorisch,Persoonlijk,Bron en collectief,Bron en organisatie"</x:formula1>
    </x:dataValidation>
    <x:dataValidation type="list" sqref="V5:V104">
      <x:formula1>"Open,Gepland,In uitvoering,Afgerond,Geblokkeerd"</x:formula1>
    </x:dataValidation>
  </x:dataValidations>
  <x:pageMargins left="0.7" right="0.7" top="0.75" bottom="0.75" header="0.3" footer="0.3"/>
  <x:tableParts count="1">
    <x:tablePart xmlns:r="http://schemas.openxmlformats.org/officeDocument/2006/relationships" r:id="Rc787b9b8e8684127"/>
  </x:tableParts>
</x:worksheet>
</file>

<file path=xl/worksheets/sheet8.xml><?xml version="1.0" encoding="utf-8"?>
<x:worksheet xmlns:x="http://schemas.openxmlformats.org/spreadsheetml/2006/main">
  <x:sheetViews>
    <x:sheetView showGridLines="0" workbookViewId="0"/>
  </x:sheetViews>
  <x:sheetFormatPr defaultRowHeight="15"/>
  <x:cols>
    <x:col min="1" max="1" width="10" hidden="0" customWidth="1"/>
    <x:col min="2" max="2" width="20" hidden="0" customWidth="1"/>
    <x:col min="3" max="3" width="28" hidden="0" customWidth="1"/>
    <x:col min="4" max="4" width="42" hidden="0" customWidth="1"/>
    <x:col min="5" max="5" width="42" hidden="0" customWidth="1"/>
    <x:col min="6" max="6" width="34" hidden="0" customWidth="1"/>
    <x:col min="7" max="7" width="22" hidden="0" customWidth="1"/>
    <x:col min="8" max="8" width="14" hidden="0" customWidth="1"/>
    <x:col min="9" max="9" width="32" hidden="0" customWidth="1"/>
    <x:col min="10" max="10" width="18" hidden="0" customWidth="1"/>
  </x:cols>
  <x:sheetData>
    <x:row r="1" ht="36" customHeight="1">
      <x:c r="A1" s="3" t="str">
        <x:v>Verdiepende onderzoeken</x:v>
      </x:c>
    </x:row>
    <x:row r="2" ht="36" customHeight="1">
      <x:c r="A2" s="7" t="str">
        <x:v>De RI&amp;E is de kapstok, niet altijd het volledige onderzoek. Plan per onderwerp methode, deskundigheid, eigenaar en verwerking.</x:v>
      </x:c>
    </x:row>
    <x:row r="4" ht="32" customHeight="1">
      <x:c r="A4" s="16" t="str">
        <x:v>ID</x:v>
      </x:c>
      <x:c r="B4" s="16" t="str">
        <x:v>Risico-ID of domein</x:v>
      </x:c>
      <x:c r="C4" s="16" t="str">
        <x:v>Onderwerp</x:v>
      </x:c>
      <x:c r="D4" s="16" t="str">
        <x:v>Aanleiding</x:v>
      </x:c>
      <x:c r="E4" s="16" t="str">
        <x:v>Benodigde methode of vraag</x:v>
      </x:c>
      <x:c r="F4" s="16" t="str">
        <x:v>Benodigde deskundigheid</x:v>
      </x:c>
      <x:c r="G4" s="16" t="str">
        <x:v>Eigenaar</x:v>
      </x:c>
      <x:c r="H4" s="16" t="str">
        <x:v>Streefdatum</x:v>
      </x:c>
      <x:c r="I4" s="16" t="str">
        <x:v>Uitkomst verwerkt in</x:v>
      </x:c>
      <x:c r="J4" s="16" t="str">
        <x:v>Status</x:v>
      </x:c>
    </x:row>
    <x:row r="5">
      <x:c r="A5" s="91" t="str">
        <x:v>V-001</x:v>
      </x:c>
      <x:c r="B5" s="91" t="str">
        <x:v>RR-003</x:v>
      </x:c>
      <x:c r="C5" s="91" t="str">
        <x:v>Gevaarlijke stoffen</x:v>
      </x:c>
      <x:c r="D5" s="94" t="str">
        <x:v>Aard, mate en duur van blootstelling onbekend</x:v>
      </x:c>
      <x:c r="E5" s="94" t="str">
        <x:v>Blootstellingsbeoordeling en zo nodig meting</x:v>
      </x:c>
      <x:c r="F5" s="94" t="str">
        <x:v>Arbeidshygiënist of passende deskundige</x:v>
      </x:c>
      <x:c r="G5" s="94" t="str"/>
      <x:c r="H5" s="97"/>
      <x:c r="I5" s="94" t="str">
        <x:v>RI&amp;E en plan van aanpak</x:v>
      </x:c>
      <x:c r="J5" s="94" t="str">
        <x:v>Open</x:v>
      </x:c>
    </x:row>
    <x:row r="6">
      <x:c r="A6" s="92" t="str">
        <x:v>V-002</x:v>
      </x:c>
      <x:c r="B6" s="92" t="str">
        <x:v>RR-002</x:v>
      </x:c>
      <x:c r="C6" s="92" t="str">
        <x:v>Psychosociale arbeidsbelasting</x:v>
      </x:c>
      <x:c r="D6" s="95" t="str">
        <x:v>Terugkerende signalen over werkdruk</x:v>
      </x:c>
      <x:c r="E6" s="95" t="str">
        <x:v>Oorzakenanalyse met privacywaarborgen</x:v>
      </x:c>
      <x:c r="F6" s="95" t="str">
        <x:v>A&amp;O-deskundigheid passend bij de vraag</x:v>
      </x:c>
      <x:c r="G6" s="95" t="str"/>
      <x:c r="H6" s="98"/>
      <x:c r="I6" s="95" t="str">
        <x:v>RI&amp;E en plan van aanpak</x:v>
      </x:c>
      <x:c r="J6" s="95" t="str">
        <x:v>Open</x:v>
      </x:c>
    </x:row>
    <x:row r="7">
      <x:c r="A7" s="92" t="str">
        <x:v>V-003</x:v>
      </x:c>
      <x:c r="B7" s="92" t="str">
        <x:v>RR-004</x:v>
      </x:c>
      <x:c r="C7" s="92" t="str">
        <x:v>Machineveiligheid</x:v>
      </x:c>
      <x:c r="D7" s="95" t="str">
        <x:v>Energie-isolatie en toegang bij storingen onzeker</x:v>
      </x:c>
      <x:c r="E7" s="95" t="str">
        <x:v>Technische risicobeoordeling en praktijktest</x:v>
      </x:c>
      <x:c r="F7" s="95" t="str">
        <x:v>Machineveiligheidsdeskundige</x:v>
      </x:c>
      <x:c r="G7" s="95" t="str"/>
      <x:c r="H7" s="98"/>
      <x:c r="I7" s="95" t="str">
        <x:v>RI&amp;E en plan van aanpak</x:v>
      </x:c>
      <x:c r="J7" s="95" t="str">
        <x:v>Open</x:v>
      </x:c>
    </x:row>
    <x:row r="8">
      <x:c r="A8" s="92" t="str">
        <x:v>V-004</x:v>
      </x:c>
      <x:c r="B8" s="92" t="str">
        <x:v>RR-006</x:v>
      </x:c>
      <x:c r="C8" s="92" t="str">
        <x:v>Fysieke belasting</x:v>
      </x:c>
      <x:c r="D8" s="95" t="str">
        <x:v>Gewichten, frequentie en houding niet objectief bepaald</x:v>
      </x:c>
      <x:c r="E8" s="95" t="str">
        <x:v>Taakgerichte fysieke-belastingsbeoordeling</x:v>
      </x:c>
      <x:c r="F8" s="95" t="str">
        <x:v>Ergonomische deskundigheid</x:v>
      </x:c>
      <x:c r="G8" s="95" t="str"/>
      <x:c r="H8" s="98"/>
      <x:c r="I8" s="95" t="str">
        <x:v>RI&amp;E en plan van aanpak</x:v>
      </x:c>
      <x:c r="J8" s="95" t="str">
        <x:v>Open</x:v>
      </x:c>
    </x:row>
    <x:row r="9">
      <x:c r="A9" s="92" t="str">
        <x:v>V-005</x:v>
      </x:c>
      <x:c r="B9" s="92" t="str">
        <x:v>RR-008</x:v>
      </x:c>
      <x:c r="C9" s="92" t="str">
        <x:v>Brand en ontruiming</x:v>
      </x:c>
      <x:c r="D9" s="95" t="str">
        <x:v>Gebouwgebruik en scenario-uitkomst vragen verdieping</x:v>
      </x:c>
      <x:c r="E9" s="95" t="str">
        <x:v>Scenarioanalyse, rondgang en oefenevaluatie</x:v>
      </x:c>
      <x:c r="F9" s="95" t="str">
        <x:v>BHV/brandveiligheidsdeskundigheid</x:v>
      </x:c>
      <x:c r="G9" s="95" t="str"/>
      <x:c r="H9" s="98"/>
      <x:c r="I9" s="95" t="str">
        <x:v>RI&amp;E, BHV en plan van aanpak</x:v>
      </x:c>
      <x:c r="J9" s="95" t="str">
        <x:v>Open</x:v>
      </x:c>
    </x:row>
    <x:row r="10">
      <x:c r="A10" s="92"/>
      <x:c r="B10" s="92"/>
      <x:c r="C10" s="92"/>
      <x:c r="D10" s="95"/>
      <x:c r="E10" s="95"/>
      <x:c r="F10" s="95"/>
      <x:c r="G10" s="95"/>
      <x:c r="H10" s="98"/>
      <x:c r="I10" s="95"/>
      <x:c r="J10" s="95"/>
    </x:row>
    <x:row r="11">
      <x:c r="A11" s="92"/>
      <x:c r="B11" s="92"/>
      <x:c r="C11" s="92"/>
      <x:c r="D11" s="95"/>
      <x:c r="E11" s="95"/>
      <x:c r="F11" s="95"/>
      <x:c r="G11" s="95"/>
      <x:c r="H11" s="98"/>
      <x:c r="I11" s="95"/>
      <x:c r="J11" s="95"/>
    </x:row>
    <x:row r="12">
      <x:c r="A12" s="92"/>
      <x:c r="B12" s="92"/>
      <x:c r="C12" s="92"/>
      <x:c r="D12" s="95"/>
      <x:c r="E12" s="95"/>
      <x:c r="F12" s="95"/>
      <x:c r="G12" s="95"/>
      <x:c r="H12" s="98"/>
      <x:c r="I12" s="95"/>
      <x:c r="J12" s="95"/>
    </x:row>
    <x:row r="13">
      <x:c r="A13" s="92"/>
      <x:c r="B13" s="92"/>
      <x:c r="C13" s="92"/>
      <x:c r="D13" s="95"/>
      <x:c r="E13" s="95"/>
      <x:c r="F13" s="95"/>
      <x:c r="G13" s="95"/>
      <x:c r="H13" s="98"/>
      <x:c r="I13" s="95"/>
      <x:c r="J13" s="95"/>
    </x:row>
    <x:row r="14">
      <x:c r="A14" s="92"/>
      <x:c r="B14" s="92"/>
      <x:c r="C14" s="92"/>
      <x:c r="D14" s="95"/>
      <x:c r="E14" s="95"/>
      <x:c r="F14" s="95"/>
      <x:c r="G14" s="95"/>
      <x:c r="H14" s="98"/>
      <x:c r="I14" s="95"/>
      <x:c r="J14" s="95"/>
    </x:row>
    <x:row r="15">
      <x:c r="A15" s="92"/>
      <x:c r="B15" s="92"/>
      <x:c r="C15" s="92"/>
      <x:c r="D15" s="95"/>
      <x:c r="E15" s="95"/>
      <x:c r="F15" s="95"/>
      <x:c r="G15" s="95"/>
      <x:c r="H15" s="98"/>
      <x:c r="I15" s="95"/>
      <x:c r="J15" s="95"/>
    </x:row>
    <x:row r="16">
      <x:c r="A16" s="92"/>
      <x:c r="B16" s="92"/>
      <x:c r="C16" s="92"/>
      <x:c r="D16" s="95"/>
      <x:c r="E16" s="95"/>
      <x:c r="F16" s="95"/>
      <x:c r="G16" s="95"/>
      <x:c r="H16" s="98"/>
      <x:c r="I16" s="95"/>
      <x:c r="J16" s="95"/>
    </x:row>
    <x:row r="17">
      <x:c r="A17" s="92"/>
      <x:c r="B17" s="92"/>
      <x:c r="C17" s="92"/>
      <x:c r="D17" s="95"/>
      <x:c r="E17" s="95"/>
      <x:c r="F17" s="95"/>
      <x:c r="G17" s="95"/>
      <x:c r="H17" s="98"/>
      <x:c r="I17" s="95"/>
      <x:c r="J17" s="95"/>
    </x:row>
    <x:row r="18">
      <x:c r="A18" s="92"/>
      <x:c r="B18" s="92"/>
      <x:c r="C18" s="92"/>
      <x:c r="D18" s="95"/>
      <x:c r="E18" s="95"/>
      <x:c r="F18" s="95"/>
      <x:c r="G18" s="95"/>
      <x:c r="H18" s="98"/>
      <x:c r="I18" s="95"/>
      <x:c r="J18" s="95"/>
    </x:row>
    <x:row r="19">
      <x:c r="A19" s="92"/>
      <x:c r="B19" s="92"/>
      <x:c r="C19" s="92"/>
      <x:c r="D19" s="95"/>
      <x:c r="E19" s="95"/>
      <x:c r="F19" s="95"/>
      <x:c r="G19" s="95"/>
      <x:c r="H19" s="98"/>
      <x:c r="I19" s="95"/>
      <x:c r="J19" s="95"/>
    </x:row>
    <x:row r="20">
      <x:c r="A20" s="92"/>
      <x:c r="B20" s="92"/>
      <x:c r="C20" s="92"/>
      <x:c r="D20" s="95"/>
      <x:c r="E20" s="95"/>
      <x:c r="F20" s="95"/>
      <x:c r="G20" s="95"/>
      <x:c r="H20" s="98"/>
      <x:c r="I20" s="95"/>
      <x:c r="J20" s="95"/>
    </x:row>
    <x:row r="21">
      <x:c r="A21" s="92"/>
      <x:c r="B21" s="92"/>
      <x:c r="C21" s="92"/>
      <x:c r="D21" s="95"/>
      <x:c r="E21" s="95"/>
      <x:c r="F21" s="95"/>
      <x:c r="G21" s="95"/>
      <x:c r="H21" s="98"/>
      <x:c r="I21" s="95"/>
      <x:c r="J21" s="95"/>
    </x:row>
    <x:row r="22">
      <x:c r="A22" s="92"/>
      <x:c r="B22" s="92"/>
      <x:c r="C22" s="92"/>
      <x:c r="D22" s="95"/>
      <x:c r="E22" s="95"/>
      <x:c r="F22" s="95"/>
      <x:c r="G22" s="95"/>
      <x:c r="H22" s="98"/>
      <x:c r="I22" s="95"/>
      <x:c r="J22" s="95"/>
    </x:row>
    <x:row r="23">
      <x:c r="A23" s="92"/>
      <x:c r="B23" s="92"/>
      <x:c r="C23" s="92"/>
      <x:c r="D23" s="95"/>
      <x:c r="E23" s="95"/>
      <x:c r="F23" s="95"/>
      <x:c r="G23" s="95"/>
      <x:c r="H23" s="98"/>
      <x:c r="I23" s="95"/>
      <x:c r="J23" s="95"/>
    </x:row>
    <x:row r="24">
      <x:c r="A24" s="92"/>
      <x:c r="B24" s="92"/>
      <x:c r="C24" s="92"/>
      <x:c r="D24" s="95"/>
      <x:c r="E24" s="95"/>
      <x:c r="F24" s="95"/>
      <x:c r="G24" s="95"/>
      <x:c r="H24" s="98"/>
      <x:c r="I24" s="95"/>
      <x:c r="J24" s="95"/>
    </x:row>
    <x:row r="25">
      <x:c r="A25" s="92"/>
      <x:c r="B25" s="92"/>
      <x:c r="C25" s="92"/>
      <x:c r="D25" s="95"/>
      <x:c r="E25" s="95"/>
      <x:c r="F25" s="95"/>
      <x:c r="G25" s="95"/>
      <x:c r="H25" s="98"/>
      <x:c r="I25" s="95"/>
      <x:c r="J25" s="95"/>
    </x:row>
    <x:row r="26">
      <x:c r="A26" s="92"/>
      <x:c r="B26" s="92"/>
      <x:c r="C26" s="92"/>
      <x:c r="D26" s="95"/>
      <x:c r="E26" s="95"/>
      <x:c r="F26" s="95"/>
      <x:c r="G26" s="95"/>
      <x:c r="H26" s="98"/>
      <x:c r="I26" s="95"/>
      <x:c r="J26" s="95"/>
    </x:row>
    <x:row r="27">
      <x:c r="A27" s="92"/>
      <x:c r="B27" s="92"/>
      <x:c r="C27" s="92"/>
      <x:c r="D27" s="95"/>
      <x:c r="E27" s="95"/>
      <x:c r="F27" s="95"/>
      <x:c r="G27" s="95"/>
      <x:c r="H27" s="98"/>
      <x:c r="I27" s="95"/>
      <x:c r="J27" s="95"/>
    </x:row>
    <x:row r="28">
      <x:c r="A28" s="92"/>
      <x:c r="B28" s="92"/>
      <x:c r="C28" s="92"/>
      <x:c r="D28" s="95"/>
      <x:c r="E28" s="95"/>
      <x:c r="F28" s="95"/>
      <x:c r="G28" s="95"/>
      <x:c r="H28" s="98"/>
      <x:c r="I28" s="95"/>
      <x:c r="J28" s="95"/>
    </x:row>
    <x:row r="29">
      <x:c r="A29" s="92"/>
      <x:c r="B29" s="92"/>
      <x:c r="C29" s="92"/>
      <x:c r="D29" s="95"/>
      <x:c r="E29" s="95"/>
      <x:c r="F29" s="95"/>
      <x:c r="G29" s="95"/>
      <x:c r="H29" s="98"/>
      <x:c r="I29" s="95"/>
      <x:c r="J29" s="95"/>
    </x:row>
    <x:row r="30">
      <x:c r="A30" s="92"/>
      <x:c r="B30" s="92"/>
      <x:c r="C30" s="92"/>
      <x:c r="D30" s="95"/>
      <x:c r="E30" s="95"/>
      <x:c r="F30" s="95"/>
      <x:c r="G30" s="95"/>
      <x:c r="H30" s="98"/>
      <x:c r="I30" s="95"/>
      <x:c r="J30" s="95"/>
    </x:row>
    <x:row r="31">
      <x:c r="A31" s="92"/>
      <x:c r="B31" s="92"/>
      <x:c r="C31" s="92"/>
      <x:c r="D31" s="95"/>
      <x:c r="E31" s="95"/>
      <x:c r="F31" s="95"/>
      <x:c r="G31" s="95"/>
      <x:c r="H31" s="98"/>
      <x:c r="I31" s="95"/>
      <x:c r="J31" s="95"/>
    </x:row>
    <x:row r="32">
      <x:c r="A32" s="92"/>
      <x:c r="B32" s="92"/>
      <x:c r="C32" s="92"/>
      <x:c r="D32" s="95"/>
      <x:c r="E32" s="95"/>
      <x:c r="F32" s="95"/>
      <x:c r="G32" s="95"/>
      <x:c r="H32" s="98"/>
      <x:c r="I32" s="95"/>
      <x:c r="J32" s="95"/>
    </x:row>
    <x:row r="33">
      <x:c r="A33" s="92"/>
      <x:c r="B33" s="92"/>
      <x:c r="C33" s="92"/>
      <x:c r="D33" s="95"/>
      <x:c r="E33" s="95"/>
      <x:c r="F33" s="95"/>
      <x:c r="G33" s="95"/>
      <x:c r="H33" s="98"/>
      <x:c r="I33" s="95"/>
      <x:c r="J33" s="95"/>
    </x:row>
    <x:row r="34">
      <x:c r="A34" s="92"/>
      <x:c r="B34" s="92"/>
      <x:c r="C34" s="92"/>
      <x:c r="D34" s="95"/>
      <x:c r="E34" s="95"/>
      <x:c r="F34" s="95"/>
      <x:c r="G34" s="95"/>
      <x:c r="H34" s="98"/>
      <x:c r="I34" s="95"/>
      <x:c r="J34" s="95"/>
    </x:row>
    <x:row r="35">
      <x:c r="A35" s="92"/>
      <x:c r="B35" s="92"/>
      <x:c r="C35" s="92"/>
      <x:c r="D35" s="95"/>
      <x:c r="E35" s="95"/>
      <x:c r="F35" s="95"/>
      <x:c r="G35" s="95"/>
      <x:c r="H35" s="98"/>
      <x:c r="I35" s="95"/>
      <x:c r="J35" s="95"/>
    </x:row>
    <x:row r="36">
      <x:c r="A36" s="92"/>
      <x:c r="B36" s="92"/>
      <x:c r="C36" s="92"/>
      <x:c r="D36" s="95"/>
      <x:c r="E36" s="95"/>
      <x:c r="F36" s="95"/>
      <x:c r="G36" s="95"/>
      <x:c r="H36" s="98"/>
      <x:c r="I36" s="95"/>
      <x:c r="J36" s="95"/>
    </x:row>
    <x:row r="37">
      <x:c r="A37" s="92"/>
      <x:c r="B37" s="92"/>
      <x:c r="C37" s="92"/>
      <x:c r="D37" s="95"/>
      <x:c r="E37" s="95"/>
      <x:c r="F37" s="95"/>
      <x:c r="G37" s="95"/>
      <x:c r="H37" s="98"/>
      <x:c r="I37" s="95"/>
      <x:c r="J37" s="95"/>
    </x:row>
    <x:row r="38">
      <x:c r="A38" s="92"/>
      <x:c r="B38" s="92"/>
      <x:c r="C38" s="92"/>
      <x:c r="D38" s="95"/>
      <x:c r="E38" s="95"/>
      <x:c r="F38" s="95"/>
      <x:c r="G38" s="95"/>
      <x:c r="H38" s="98"/>
      <x:c r="I38" s="95"/>
      <x:c r="J38" s="95"/>
    </x:row>
    <x:row r="39">
      <x:c r="A39" s="92"/>
      <x:c r="B39" s="92"/>
      <x:c r="C39" s="92"/>
      <x:c r="D39" s="95"/>
      <x:c r="E39" s="95"/>
      <x:c r="F39" s="95"/>
      <x:c r="G39" s="95"/>
      <x:c r="H39" s="98"/>
      <x:c r="I39" s="95"/>
      <x:c r="J39" s="95"/>
    </x:row>
    <x:row r="40">
      <x:c r="A40" s="92"/>
      <x:c r="B40" s="92"/>
      <x:c r="C40" s="92"/>
      <x:c r="D40" s="95"/>
      <x:c r="E40" s="95"/>
      <x:c r="F40" s="95"/>
      <x:c r="G40" s="95"/>
      <x:c r="H40" s="98"/>
      <x:c r="I40" s="95"/>
      <x:c r="J40" s="95"/>
    </x:row>
    <x:row r="41">
      <x:c r="A41" s="92"/>
      <x:c r="B41" s="92"/>
      <x:c r="C41" s="92"/>
      <x:c r="D41" s="95"/>
      <x:c r="E41" s="95"/>
      <x:c r="F41" s="95"/>
      <x:c r="G41" s="95"/>
      <x:c r="H41" s="98"/>
      <x:c r="I41" s="95"/>
      <x:c r="J41" s="95"/>
    </x:row>
    <x:row r="42">
      <x:c r="A42" s="92"/>
      <x:c r="B42" s="92"/>
      <x:c r="C42" s="92"/>
      <x:c r="D42" s="95"/>
      <x:c r="E42" s="95"/>
      <x:c r="F42" s="95"/>
      <x:c r="G42" s="95"/>
      <x:c r="H42" s="98"/>
      <x:c r="I42" s="95"/>
      <x:c r="J42" s="95"/>
    </x:row>
    <x:row r="43">
      <x:c r="A43" s="92"/>
      <x:c r="B43" s="92"/>
      <x:c r="C43" s="92"/>
      <x:c r="D43" s="95"/>
      <x:c r="E43" s="95"/>
      <x:c r="F43" s="95"/>
      <x:c r="G43" s="95"/>
      <x:c r="H43" s="98"/>
      <x:c r="I43" s="95"/>
      <x:c r="J43" s="95"/>
    </x:row>
    <x:row r="44">
      <x:c r="A44" s="93"/>
      <x:c r="B44" s="93"/>
      <x:c r="C44" s="93"/>
      <x:c r="D44" s="96"/>
      <x:c r="E44" s="96"/>
      <x:c r="F44" s="96"/>
      <x:c r="G44" s="96"/>
      <x:c r="H44" s="99"/>
      <x:c r="I44" s="96"/>
      <x:c r="J44" s="96"/>
    </x:row>
  </x:sheetData>
  <x:mergeCells>
    <x:mergeCell ref="A1:J1"/>
    <x:mergeCell ref="A2:J2"/>
  </x:mergeCells>
  <x:conditionalFormatting sqref="J5:J44">
    <x:cfRule type="containsText" dxfId="27" priority="1" operator="containsText" text="Afgerond"/>
    <x:cfRule type="containsText" dxfId="28" priority="2" operator="containsText" text="Open"/>
    <x:cfRule type="containsText" dxfId="29" priority="3" operator="containsText" text="Geblokkeerd"/>
  </x:conditionalFormatting>
  <x:dataValidations count="1">
    <x:dataValidation type="list" sqref="J5:J44">
      <x:formula1>"Open,Gepland,In uitvoering,Afgerond,Geblokkeerd,Niet nodig"</x:formula1>
    </x:dataValidation>
  </x:dataValidations>
  <x:pageMargins left="0.7" right="0.7" top="0.75" bottom="0.75" header="0.3" footer="0.3"/>
  <x:tableParts count="1">
    <x:tablePart xmlns:r="http://schemas.openxmlformats.org/officeDocument/2006/relationships" r:id="R48f0b4ff04e14cf6"/>
  </x:tableParts>
</x:worksheet>
</file>

<file path=xl/worksheets/sheet9.xml><?xml version="1.0" encoding="utf-8"?>
<x:worksheet xmlns:x="http://schemas.openxmlformats.org/spreadsheetml/2006/main">
  <x:sheetViews>
    <x:sheetView showGridLines="0" workbookViewId="0"/>
  </x:sheetViews>
  <x:sheetFormatPr defaultRowHeight="15"/>
  <x:cols>
    <x:col min="1" max="1" width="11" hidden="0" customWidth="1"/>
    <x:col min="2" max="2" width="11" hidden="0" customWidth="1"/>
    <x:col min="3" max="3" width="22" hidden="0" customWidth="1"/>
    <x:col min="4" max="4" width="13" hidden="0" customWidth="1"/>
    <x:col min="5" max="5" width="42" hidden="0" customWidth="1"/>
    <x:col min="6" max="6" width="22" hidden="0" customWidth="1"/>
    <x:col min="7" max="7" width="38" hidden="0" customWidth="1"/>
    <x:col min="8" max="8" width="38" hidden="0" customWidth="1"/>
    <x:col min="9" max="9" width="22" hidden="0" customWidth="1"/>
    <x:col min="10" max="10" width="22" hidden="0" customWidth="1"/>
    <x:col min="11" max="11" width="14" hidden="0" customWidth="1"/>
    <x:col min="12" max="12" width="14" hidden="0" customWidth="1"/>
    <x:col min="13" max="13" width="28" hidden="0" customWidth="1"/>
    <x:col min="14" max="14" width="36" hidden="0" customWidth="1"/>
    <x:col min="15" max="15" width="34" hidden="0" customWidth="1"/>
    <x:col min="16" max="16" width="38" hidden="0" customWidth="1"/>
    <x:col min="17" max="17" width="18" hidden="0" customWidth="1"/>
    <x:col min="18" max="18" width="17" hidden="0" customWidth="1"/>
    <x:col min="19" max="19" width="36" hidden="0" customWidth="1"/>
  </x:cols>
  <x:sheetData>
    <x:row r="1" ht="36" customHeight="1">
      <x:c r="A1" s="3" t="str">
        <x:v>Plan van aanpak</x:v>
      </x:c>
    </x:row>
    <x:row r="2" ht="36" customHeight="1">
      <x:c r="A2" s="7" t="str">
        <x:v>Koppel iedere maatregel aan een risico, eindtoestand, eigenaar, termijn, bewijs en effectcriterium. Voorbeeldregels zijn geel gemarkeerd en moeten worden aangepast.</x:v>
      </x:c>
    </x:row>
    <x:row r="3">
      <x:c r="A3" s="100" t="str">
        <x:v>Totaal acties</x:v>
      </x:c>
      <x:c r="B3" s="100" t="n">
        <x:f>COUNTA(A5:A104)</x:f>
        <x:v>10</x:v>
      </x:c>
      <x:c r="C3" s="100" t="str">
        <x:v>Open acties</x:v>
      </x:c>
      <x:c r="D3" s="100" t="n">
        <x:f>COUNTIFS(R5:R104,"&lt;&gt;Afgerond",A5:A104,"&lt;&gt;")</x:f>
        <x:v>10</x:v>
      </x:c>
      <x:c r="E3" s="100" t="str">
        <x:v>Verlopen open acties</x:v>
      </x:c>
      <x:c r="F3" s="100" t="n">
        <x:f>COUNTIFS(L5:L104,"&lt;&gt;",L5:L104,"&lt;"&amp;TODAY(),R5:R104,"&lt;&gt;Afgerond",A5:A104,"&lt;&gt;")</x:f>
        <x:v>0</x:v>
      </x:c>
      <x:c r="G3" s="100" t="str">
        <x:v>Afgerond</x:v>
      </x:c>
      <x:c r="H3" s="100" t="n">
        <x:f>COUNTIF(R5:R104,"Afgerond")</x:f>
        <x:v>0</x:v>
      </x:c>
    </x:row>
    <x:row r="4" ht="32" customHeight="1">
      <x:c r="A4" s="16" t="str">
        <x:v>Actie-ID</x:v>
      </x:c>
      <x:c r="B4" s="16" t="str">
        <x:v>Risico-ID</x:v>
      </x:c>
      <x:c r="C4" s="16" t="str">
        <x:v>Type regel</x:v>
      </x:c>
      <x:c r="D4" s="16" t="str">
        <x:v>Prioriteit</x:v>
      </x:c>
      <x:c r="E4" s="16" t="str">
        <x:v>Maatregel</x:v>
      </x:c>
      <x:c r="F4" s="16" t="str">
        <x:v>Niveau arbeidshygiënische strategie</x:v>
      </x:c>
      <x:c r="G4" s="16" t="str">
        <x:v>Beoogd resultaat of eindtoestand</x:v>
      </x:c>
      <x:c r="H4" s="16" t="str">
        <x:v>Tijdelijke beheersing</x:v>
      </x:c>
      <x:c r="I4" s="16" t="str">
        <x:v>Verantwoordelijke</x:v>
      </x:c>
      <x:c r="J4" s="16" t="str">
        <x:v>Uitvoerder</x:v>
      </x:c>
      <x:c r="K4" s="16" t="str">
        <x:v>Startdatum</x:v>
      </x:c>
      <x:c r="L4" s="16" t="str">
        <x:v>Streefdatum</x:v>
      </x:c>
      <x:c r="M4" s="16" t="str">
        <x:v>Benodigde middelen of budget</x:v>
      </x:c>
      <x:c r="N4" s="16" t="str">
        <x:v>Afstemming werknemers</x:v>
      </x:c>
      <x:c r="O4" s="16" t="str">
        <x:v>Uitvoeringsbewijs</x:v>
      </x:c>
      <x:c r="P4" s="16" t="str">
        <x:v>Effectcriterium</x:v>
      </x:c>
      <x:c r="Q4" s="16" t="str">
        <x:v>Evaluatiemoment</x:v>
      </x:c>
      <x:c r="R4" s="16" t="str">
        <x:v>Status</x:v>
      </x:c>
      <x:c r="S4" s="16" t="str">
        <x:v>Besluit na evaluatie</x:v>
      </x:c>
    </x:row>
    <x:row r="5">
      <x:c r="A5" s="94" t="str">
        <x:v>A-001</x:v>
      </x:c>
      <x:c r="B5" s="94" t="str">
        <x:v>RR-001</x:v>
      </x:c>
      <x:c r="C5" s="94" t="str">
        <x:v>Fictief voorbeeld - pas aan</x:v>
      </x:c>
      <x:c r="D5" s="104" t="str">
        <x:f>IFERROR(INDEX('Risicoregister'!$O$5:$O$104,MATCH(B5,'Risicoregister'!$A$5:$A$104,0)),"")</x:f>
        <x:v>Hoog</x:v>
      </x:c>
      <x:c r="E5" s="94" t="str">
        <x:v>Lay-out wijzigen en fysieke scheiding tussen rij- en looproutes realiseren</x:v>
      </x:c>
      <x:c r="F5" s="94" t="str">
        <x:v>Bron en collectief</x:v>
      </x:c>
      <x:c r="G5" s="94" t="str">
        <x:v>Op de hoofdroute vinden geen kruisende bewegingen meer plaats</x:v>
      </x:c>
      <x:c r="H5" s="94" t="str">
        <x:v>Tot oplevering verkeersregelaar op piekmomenten en gemarkeerde oversteek gebruiken</x:v>
      </x:c>
      <x:c r="I5" s="94" t="str">
        <x:v>Operationeel manager</x:v>
      </x:c>
      <x:c r="J5" s="94" t="str">
        <x:v>Technische dienst</x:v>
      </x:c>
      <x:c r="K5" s="97"/>
      <x:c r="L5" s="97"/>
      <x:c r="M5" s="94" t="str">
        <x:v>Ontwerp begroting en interne uren</x:v>
      </x:c>
      <x:c r="N5" s="94" t="str">
        <x:v>Bespreek ontwerp en resterende knelpunten met magazijnmedewerkers</x:v>
      </x:c>
      <x:c r="O5" s="94" t="str">
        <x:v>Goedgekeurde plattegrond opleverfoto en inspectierapport</x:v>
      </x:c>
      <x:c r="P5" s="94" t="str">
        <x:v>Drie observatieronden zonder ongeplande kruising en werknemers bevestigen werkbaarheid</x:v>
      </x:c>
      <x:c r="Q5" s="97"/>
      <x:c r="R5" s="94" t="str">
        <x:v>Open</x:v>
      </x:c>
      <x:c r="S5" s="94" t="str"/>
    </x:row>
    <x:row r="6">
      <x:c r="A6" s="95" t="str">
        <x:v>A-002</x:v>
      </x:c>
      <x:c r="B6" s="95" t="str">
        <x:v>RR-002</x:v>
      </x:c>
      <x:c r="C6" s="95" t="str">
        <x:v>Fictief voorbeeld - pas aan</x:v>
      </x:c>
      <x:c r="D6" s="105" t="str">
        <x:f>IFERROR(INDEX('Risicoregister'!$O$5:$O$104,MATCH(B6,'Risicoregister'!$A$5:$A$104,0)),"")</x:f>
        <x:v>Midden</x:v>
      </x:c>
      <x:c r="E6" s="95" t="str">
        <x:v>PSA-verdieping uitvoeren en oorzaken in planning capaciteit en regelruimte verminderen</x:v>
      </x:c>
      <x:c r="F6" s="95" t="str">
        <x:v>Bron en organisatie</x:v>
      </x:c>
      <x:c r="G6" s="95" t="str">
        <x:v>Werkpieken zijn voorspelbaar gepland taken en capaciteit zijn in balans en herstel is geborgd</x:v>
      </x:c>
      <x:c r="H6" s="95" t="str">
        <x:v>Wekelijkse prioritering en expliciete escalatieroute bij overbelasting</x:v>
      </x:c>
      <x:c r="I6" s="95" t="str">
        <x:v>Directie</x:v>
      </x:c>
      <x:c r="J6" s="95" t="str">
        <x:v>HR en teamleiding</x:v>
      </x:c>
      <x:c r="K6" s="98"/>
      <x:c r="L6" s="98"/>
      <x:c r="M6" s="95" t="str">
        <x:v>Onderzoekstijd en uitvoeringsbudget na analyse</x:v>
      </x:c>
      <x:c r="N6" s="95" t="str">
        <x:v>Raadpleeg representatieve teams en koppel keuzes aantoonbaar terug</x:v>
      </x:c>
      <x:c r="O6" s="95" t="str">
        <x:v>Geanonimiseerd onderzoeksrapport besluitlijst en aangepaste planning</x:v>
      </x:c>
      <x:c r="P6" s="95" t="str">
        <x:v>Vooraf gekozen indicatoren voor werkbelasting regelruimte en herstel verbeteren zonder stijging van uitval</x:v>
      </x:c>
      <x:c r="Q6" s="98"/>
      <x:c r="R6" s="95" t="str">
        <x:v>Open</x:v>
      </x:c>
      <x:c r="S6" s="95" t="str"/>
    </x:row>
    <x:row r="7">
      <x:c r="A7" s="95" t="str">
        <x:v>A-003</x:v>
      </x:c>
      <x:c r="B7" s="95" t="str">
        <x:v>RR-003</x:v>
      </x:c>
      <x:c r="C7" s="95" t="str">
        <x:v>Fictief voorbeeld - pas aan</x:v>
      </x:c>
      <x:c r="D7" s="105" t="str">
        <x:f>IFERROR(INDEX('Risicoregister'!$O$5:$O$104,MATCH(B7,'Risicoregister'!$A$5:$A$104,0)),"")</x:f>
        <x:v>Hoog</x:v>
      </x:c>
      <x:c r="E7" s="95" t="str">
        <x:v>Oplosmiddel vervangen of proces sluiten op basis van gevalideerde blootstellingsbeoordeling</x:v>
      </x:c>
      <x:c r="F7" s="95" t="str">
        <x:v>Bron en collectief</x:v>
      </x:c>
      <x:c r="G7" s="95" t="str">
        <x:v>Blootstelling is voorkomen of aantoonbaar beheerst onder toepasselijke grenswaarden</x:v>
      </x:c>
      <x:c r="H7" s="95" t="str">
        <x:v>Werk alleen volgens tijdelijke instructie met gevalideerde handschoen ventilatie en beperkte duur</x:v>
      </x:c>
      <x:c r="I7" s="95" t="str">
        <x:v>Maintenance manager</x:v>
      </x:c>
      <x:c r="J7" s="95" t="str">
        <x:v>Inkoop en technische dienst</x:v>
      </x:c>
      <x:c r="K7" s="98"/>
      <x:c r="L7" s="98"/>
      <x:c r="M7" s="95" t="str">
        <x:v>Alternatievenonderzoek gesloten reinigingssysteem en meting</x:v>
      </x:c>
      <x:c r="N7" s="95" t="str">
        <x:v>Bespreek praktische bruikbaarheid met onderhoudsmedewerkers</x:v>
      </x:c>
      <x:c r="O7" s="95" t="str">
        <x:v>Substitutiebeoordeling installatiebewijs instructie en meetrapport</x:v>
      </x:c>
      <x:c r="P7" s="95" t="str">
        <x:v>Deskundige bevestigt beheersing en medewerkers kunnen de nieuwe werkwijze zonder omwegen uitvoeren</x:v>
      </x:c>
      <x:c r="Q7" s="98"/>
      <x:c r="R7" s="95" t="str">
        <x:v>Open</x:v>
      </x:c>
      <x:c r="S7" s="95" t="str"/>
    </x:row>
    <x:row r="8">
      <x:c r="A8" s="95" t="str">
        <x:v>A-004</x:v>
      </x:c>
      <x:c r="B8" s="95" t="str">
        <x:v>RR-004</x:v>
      </x:c>
      <x:c r="C8" s="95" t="str">
        <x:v>Fictief voorbeeld - pas aan</x:v>
      </x:c>
      <x:c r="D8" s="105" t="str">
        <x:f>IFERROR(INDEX('Risicoregister'!$O$5:$O$104,MATCH(B8,'Risicoregister'!$A$5:$A$104,0)),"")</x:f>
        <x:v>Midden</x:v>
      </x:c>
      <x:c r="E8" s="95" t="str">
        <x:v>Energie-isolatie technisch borgen en lockout-tagout werkwijze invoeren</x:v>
      </x:c>
      <x:c r="F8" s="95" t="str">
        <x:v>Bron technisch en organisatie</x:v>
      </x:c>
      <x:c r="G8" s="95" t="str">
        <x:v>Niemand betreedt een gevarenzone zonder aantoonbaar geïsoleerde en geverifieerde energie</x:v>
      </x:c>
      <x:c r="H8" s="95" t="str">
        <x:v>Storingswerk alleen na stilleggen onder toezicht van bevoegde medewerker</x:v>
      </x:c>
      <x:c r="I8" s="95" t="str">
        <x:v>Plant manager</x:v>
      </x:c>
      <x:c r="J8" s="95" t="str">
        <x:v>Engineering en technische dienst</x:v>
      </x:c>
      <x:c r="K8" s="98"/>
      <x:c r="L8" s="98"/>
      <x:c r="M8" s="95" t="str">
        <x:v>Isolatiepunten sloten labels procedure en opleiding</x:v>
      </x:c>
      <x:c r="N8" s="95" t="str">
        <x:v>Test de werkwijze met operators en onderhoud voor vaststelling</x:v>
      </x:c>
      <x:c r="O8" s="95" t="str">
        <x:v>Aangepaste machine procedure trainingsregistratie en praktijktest</x:v>
      </x:c>
      <x:c r="P8" s="95" t="str">
        <x:v>Praktijkproeven tonen correcte isolatie en nul ongecontroleerde storingsinterventies</x:v>
      </x:c>
      <x:c r="Q8" s="98"/>
      <x:c r="R8" s="95" t="str">
        <x:v>Open</x:v>
      </x:c>
      <x:c r="S8" s="95" t="str"/>
    </x:row>
    <x:row r="9">
      <x:c r="A9" s="95" t="str">
        <x:v>A-005</x:v>
      </x:c>
      <x:c r="B9" s="95" t="str">
        <x:v>RR-005</x:v>
      </x:c>
      <x:c r="C9" s="95" t="str">
        <x:v>Fictief voorbeeld - pas aan</x:v>
      </x:c>
      <x:c r="D9" s="105" t="str">
        <x:f>IFERROR(INDEX('Risicoregister'!$O$5:$O$104,MATCH(B9,'Risicoregister'!$A$5:$A$104,0)),"")</x:f>
        <x:v>Midden</x:v>
      </x:c>
      <x:c r="E9" s="95" t="str">
        <x:v>Collectieve randbeveiliging plaatsen en werkmethode vóór start vrijgeven</x:v>
      </x:c>
      <x:c r="F9" s="95" t="str">
        <x:v>Bron en collectief</x:v>
      </x:c>
      <x:c r="G9" s="95" t="str">
        <x:v>Dakrandwerk kan zonder blootstelling aan onbeveiligde valrand worden uitgevoerd</x:v>
      </x:c>
      <x:c r="H9" s="95" t="str">
        <x:v>Werkgebied afzetten en werkzaamheden uitstellen tot veilige randvoorwaarden bevestigd zijn</x:v>
      </x:c>
      <x:c r="I9" s="95" t="str">
        <x:v>Projectleider</x:v>
      </x:c>
      <x:c r="J9" s="95" t="str">
        <x:v>Uitvoerder en steigerbouwer</x:v>
      </x:c>
      <x:c r="K9" s="98"/>
      <x:c r="L9" s="98"/>
      <x:c r="M9" s="95" t="str">
        <x:v>Randbeveiliging inspectie en werkvoorbereiding</x:v>
      </x:c>
      <x:c r="N9" s="95" t="str">
        <x:v>Bespreek TRA en stopcriteria met alle uitvoerenden</x:v>
      </x:c>
      <x:c r="O9" s="95" t="str">
        <x:v>Vrijgegeven TRA inspectietag foto's en startwerkbespreking</x:v>
      </x:c>
      <x:c r="P9" s="95" t="str">
        <x:v>Voor iedere start is randbeveiliging aanwezig en inspectie akkoord</x:v>
      </x:c>
      <x:c r="Q9" s="98"/>
      <x:c r="R9" s="95" t="str">
        <x:v>Open</x:v>
      </x:c>
      <x:c r="S9" s="95" t="str"/>
    </x:row>
    <x:row r="10">
      <x:c r="A10" s="95" t="str">
        <x:v>A-006</x:v>
      </x:c>
      <x:c r="B10" s="95" t="str">
        <x:v>RR-006</x:v>
      </x:c>
      <x:c r="C10" s="95" t="str">
        <x:v>Fictief voorbeeld - pas aan</x:v>
      </x:c>
      <x:c r="D10" s="105" t="str">
        <x:f>IFERROR(INDEX('Risicoregister'!$O$5:$O$104,MATCH(B10,'Risicoregister'!$A$5:$A$104,0)),"")</x:f>
        <x:v>Hoog</x:v>
      </x:c>
      <x:c r="E10" s="95" t="str">
        <x:v>Picklocaties herontwerpen en mechanische hulpmiddelen inzetten</x:v>
      </x:c>
      <x:c r="F10" s="95" t="str">
        <x:v>Bron en collectief</x:v>
      </x:c>
      <x:c r="G10" s="95" t="str">
        <x:v>Gewicht reikafstand draaiing en tilfrequentie vallen binnen vooraf beoordeelde werkbare grenzen</x:v>
      </x:c>
      <x:c r="H10" s="95" t="str">
        <x:v>Zware colli tijdelijk met twee personen of hulpmiddel verwerken</x:v>
      </x:c>
      <x:c r="I10" s="95" t="str">
        <x:v>Logistiek manager</x:v>
      </x:c>
      <x:c r="J10" s="95" t="str">
        <x:v>Procesengineering</x:v>
      </x:c>
      <x:c r="K10" s="98"/>
      <x:c r="L10" s="98"/>
      <x:c r="M10" s="95" t="str">
        <x:v>Hulpmiddelen stellingaanpassing en verdiepend onderzoek</x:v>
      </x:c>
      <x:c r="N10" s="95" t="str">
        <x:v>Laat orderpickers prototypes testen en verbeterpunten vastleggen</x:v>
      </x:c>
      <x:c r="O10" s="95" t="str">
        <x:v>Nieuwe indeling oplevercontrole en observatierapport</x:v>
      </x:c>
      <x:c r="P10" s="95" t="str">
        <x:v>Objectieve herbeoordeling toont lagere fysieke belasting en hulpmiddelen worden feitelijk gebruikt</x:v>
      </x:c>
      <x:c r="Q10" s="98"/>
      <x:c r="R10" s="95" t="str">
        <x:v>Open</x:v>
      </x:c>
      <x:c r="S10" s="95" t="str"/>
    </x:row>
    <x:row r="11">
      <x:c r="A11" s="95" t="str">
        <x:v>A-007</x:v>
      </x:c>
      <x:c r="B11" s="95" t="str">
        <x:v>RR-007</x:v>
      </x:c>
      <x:c r="C11" s="95" t="str">
        <x:v>Fictief voorbeeld - pas aan</x:v>
      </x:c>
      <x:c r="D11" s="105" t="str">
        <x:f>IFERROR(INDEX('Risicoregister'!$O$5:$O$104,MATCH(B11,'Risicoregister'!$A$5:$A$104,0)),"")</x:f>
        <x:v>Midden</x:v>
      </x:c>
      <x:c r="E11" s="95" t="str">
        <x:v>Kantoor- en thuiswerkplekken passend instellen en afwisseling organiseren</x:v>
      </x:c>
      <x:c r="F11" s="95" t="str">
        <x:v>Collectief en organisatie</x:v>
      </x:c>
      <x:c r="G11" s="95" t="str">
        <x:v>Medewerkers kunnen neutraal werken en wisselen beeldschermwerk aantoonbaar af</x:v>
      </x:c>
      <x:c r="H11" s="95" t="str">
        <x:v>Directe individuele werkplekinstructie bij klachten of evidente knelpunten</x:v>
      </x:c>
      <x:c r="I11" s="95" t="str">
        <x:v>HR</x:v>
      </x:c>
      <x:c r="J11" s="95" t="str">
        <x:v>Leidinggevenden en facilitair</x:v>
      </x:c>
      <x:c r="K11" s="98"/>
      <x:c r="L11" s="98"/>
      <x:c r="M11" s="95" t="str">
        <x:v>Werkplekscans hulpmiddelen en instructietijd</x:v>
      </x:c>
      <x:c r="N11" s="95" t="str">
        <x:v>Vraag werknemers welke knelpunten blijven en welke oplossing bruikbaar is</x:v>
      </x:c>
      <x:c r="O11" s="95" t="str">
        <x:v>Afgeronde scans uitleenregistratie en terugkoppeling</x:v>
      </x:c>
      <x:c r="P11" s="95" t="str">
        <x:v>Werkplekscan is akkoord en ervaren belasting vermindert bij follow-up</x:v>
      </x:c>
      <x:c r="Q11" s="98"/>
      <x:c r="R11" s="95" t="str">
        <x:v>Open</x:v>
      </x:c>
      <x:c r="S11" s="95" t="str"/>
    </x:row>
    <x:row r="12">
      <x:c r="A12" s="95" t="str">
        <x:v>A-008</x:v>
      </x:c>
      <x:c r="B12" s="95" t="str">
        <x:v>RR-008</x:v>
      </x:c>
      <x:c r="C12" s="95" t="str">
        <x:v>Fictief voorbeeld - pas aan</x:v>
      </x:c>
      <x:c r="D12" s="105" t="str">
        <x:f>IFERROR(INDEX('Risicoregister'!$O$5:$O$104,MATCH(B12,'Risicoregister'!$A$5:$A$104,0)),"")</x:f>
        <x:v>Midden</x:v>
      </x:c>
      <x:c r="E12" s="95" t="str">
        <x:v>Vluchtroutes structureel vrijhouden en ontruimingsorganisatie scenariogericht oefenen</x:v>
      </x:c>
      <x:c r="F12" s="95" t="str">
        <x:v>Bron collectief en organisatie</x:v>
      </x:c>
      <x:c r="G12" s="95" t="str">
        <x:v>Alle aanwezigen kunnen tijdig alarmeren vluchten en verzamelen en BHV voert rollen uit</x:v>
      </x:c>
      <x:c r="H12" s="95" t="str">
        <x:v>Dagelijkse openingsronde en directe verwijdering van blokkades</x:v>
      </x:c>
      <x:c r="I12" s="95" t="str">
        <x:v>Facilitair manager</x:v>
      </x:c>
      <x:c r="J12" s="95" t="str">
        <x:v>BHV-coördinator en gebouwbeheer</x:v>
      </x:c>
      <x:c r="K12" s="98"/>
      <x:c r="L12" s="98"/>
      <x:c r="M12" s="95" t="str">
        <x:v>Oefentijd signalering en eventuele bouwkundige aanpassing</x:v>
      </x:c>
      <x:c r="N12" s="95" t="str">
        <x:v>Raadpleeg BHV'ers medewerkers en vertegenwoordiging over knelpunten</x:v>
      </x:c>
      <x:c r="O12" s="95" t="str">
        <x:v>Rondgangsrapport oefenverslag actieoverzicht en foto's</x:v>
      </x:c>
      <x:c r="P12" s="95" t="str">
        <x:v>Routes zijn vrij rollen zijn bezet en vooraf gekozen scenario-uitkomsten worden gehaald</x:v>
      </x:c>
      <x:c r="Q12" s="98"/>
      <x:c r="R12" s="95" t="str">
        <x:v>Open</x:v>
      </x:c>
      <x:c r="S12" s="95" t="str"/>
    </x:row>
    <x:row r="13">
      <x:c r="A13" s="95" t="str">
        <x:v>A-009</x:v>
      </x:c>
      <x:c r="B13" s="95" t="str"/>
      <x:c r="C13" s="95" t="str">
        <x:v>Lege invoerregel</x:v>
      </x:c>
      <x:c r="D13" s="105" t="str">
        <x:f>IFERROR(INDEX('Risicoregister'!$O$5:$O$104,MATCH(B13,'Risicoregister'!$A$5:$A$104,0)),"")</x:f>
      </x:c>
      <x:c r="E13" s="95" t="str"/>
      <x:c r="F13" s="95" t="str"/>
      <x:c r="G13" s="95" t="str"/>
      <x:c r="H13" s="95" t="str"/>
      <x:c r="I13" s="95" t="str"/>
      <x:c r="J13" s="95" t="str"/>
      <x:c r="K13" s="98"/>
      <x:c r="L13" s="98"/>
      <x:c r="M13" s="95" t="str"/>
      <x:c r="N13" s="95" t="str"/>
      <x:c r="O13" s="95" t="str"/>
      <x:c r="P13" s="95" t="str"/>
      <x:c r="Q13" s="98"/>
      <x:c r="R13" s="95" t="str">
        <x:v>Open</x:v>
      </x:c>
      <x:c r="S13" s="95" t="str"/>
    </x:row>
    <x:row r="14">
      <x:c r="A14" s="95" t="str">
        <x:v>A-010</x:v>
      </x:c>
      <x:c r="B14" s="95" t="str"/>
      <x:c r="C14" s="95" t="str">
        <x:v>Lege invoerregel</x:v>
      </x:c>
      <x:c r="D14" s="105" t="str">
        <x:f>IFERROR(INDEX('Risicoregister'!$O$5:$O$104,MATCH(B14,'Risicoregister'!$A$5:$A$104,0)),"")</x:f>
      </x:c>
      <x:c r="E14" s="95" t="str"/>
      <x:c r="F14" s="95" t="str"/>
      <x:c r="G14" s="95" t="str"/>
      <x:c r="H14" s="95" t="str"/>
      <x:c r="I14" s="95" t="str"/>
      <x:c r="J14" s="95" t="str"/>
      <x:c r="K14" s="98"/>
      <x:c r="L14" s="98"/>
      <x:c r="M14" s="95" t="str"/>
      <x:c r="N14" s="95" t="str"/>
      <x:c r="O14" s="95" t="str"/>
      <x:c r="P14" s="95" t="str"/>
      <x:c r="Q14" s="98"/>
      <x:c r="R14" s="95" t="str">
        <x:v>Open</x:v>
      </x:c>
      <x:c r="S14" s="95" t="str"/>
    </x:row>
    <x:row r="15">
      <x:c r="A15" s="95"/>
      <x:c r="B15" s="95"/>
      <x:c r="C15" s="95"/>
      <x:c r="D15" s="105" t="str">
        <x:f>IFERROR(INDEX('Risicoregister'!$O$5:$O$104,MATCH(B15,'Risicoregister'!$A$5:$A$104,0)),"")</x:f>
      </x:c>
      <x:c r="E15" s="95"/>
      <x:c r="F15" s="95"/>
      <x:c r="G15" s="95"/>
      <x:c r="H15" s="95"/>
      <x:c r="I15" s="95"/>
      <x:c r="J15" s="95"/>
      <x:c r="K15" s="98"/>
      <x:c r="L15" s="98"/>
      <x:c r="M15" s="95"/>
      <x:c r="N15" s="95"/>
      <x:c r="O15" s="95"/>
      <x:c r="P15" s="95"/>
      <x:c r="Q15" s="98"/>
      <x:c r="R15" s="95"/>
      <x:c r="S15" s="95"/>
    </x:row>
    <x:row r="16">
      <x:c r="A16" s="95"/>
      <x:c r="B16" s="95"/>
      <x:c r="C16" s="95"/>
      <x:c r="D16" s="105" t="str">
        <x:f>IFERROR(INDEX('Risicoregister'!$O$5:$O$104,MATCH(B16,'Risicoregister'!$A$5:$A$104,0)),"")</x:f>
      </x:c>
      <x:c r="E16" s="95"/>
      <x:c r="F16" s="95"/>
      <x:c r="G16" s="95"/>
      <x:c r="H16" s="95"/>
      <x:c r="I16" s="95"/>
      <x:c r="J16" s="95"/>
      <x:c r="K16" s="98"/>
      <x:c r="L16" s="98"/>
      <x:c r="M16" s="95"/>
      <x:c r="N16" s="95"/>
      <x:c r="O16" s="95"/>
      <x:c r="P16" s="95"/>
      <x:c r="Q16" s="98"/>
      <x:c r="R16" s="95"/>
      <x:c r="S16" s="95"/>
    </x:row>
    <x:row r="17">
      <x:c r="A17" s="95"/>
      <x:c r="B17" s="95"/>
      <x:c r="C17" s="95"/>
      <x:c r="D17" s="105" t="str">
        <x:f>IFERROR(INDEX('Risicoregister'!$O$5:$O$104,MATCH(B17,'Risicoregister'!$A$5:$A$104,0)),"")</x:f>
      </x:c>
      <x:c r="E17" s="95"/>
      <x:c r="F17" s="95"/>
      <x:c r="G17" s="95"/>
      <x:c r="H17" s="95"/>
      <x:c r="I17" s="95"/>
      <x:c r="J17" s="95"/>
      <x:c r="K17" s="98"/>
      <x:c r="L17" s="98"/>
      <x:c r="M17" s="95"/>
      <x:c r="N17" s="95"/>
      <x:c r="O17" s="95"/>
      <x:c r="P17" s="95"/>
      <x:c r="Q17" s="98"/>
      <x:c r="R17" s="95"/>
      <x:c r="S17" s="95"/>
    </x:row>
    <x:row r="18">
      <x:c r="A18" s="95"/>
      <x:c r="B18" s="95"/>
      <x:c r="C18" s="95"/>
      <x:c r="D18" s="105" t="str">
        <x:f>IFERROR(INDEX('Risicoregister'!$O$5:$O$104,MATCH(B18,'Risicoregister'!$A$5:$A$104,0)),"")</x:f>
      </x:c>
      <x:c r="E18" s="95"/>
      <x:c r="F18" s="95"/>
      <x:c r="G18" s="95"/>
      <x:c r="H18" s="95"/>
      <x:c r="I18" s="95"/>
      <x:c r="J18" s="95"/>
      <x:c r="K18" s="98"/>
      <x:c r="L18" s="98"/>
      <x:c r="M18" s="95"/>
      <x:c r="N18" s="95"/>
      <x:c r="O18" s="95"/>
      <x:c r="P18" s="95"/>
      <x:c r="Q18" s="98"/>
      <x:c r="R18" s="95"/>
      <x:c r="S18" s="95"/>
    </x:row>
    <x:row r="19">
      <x:c r="A19" s="95"/>
      <x:c r="B19" s="95"/>
      <x:c r="C19" s="95"/>
      <x:c r="D19" s="105" t="str">
        <x:f>IFERROR(INDEX('Risicoregister'!$O$5:$O$104,MATCH(B19,'Risicoregister'!$A$5:$A$104,0)),"")</x:f>
      </x:c>
      <x:c r="E19" s="95"/>
      <x:c r="F19" s="95"/>
      <x:c r="G19" s="95"/>
      <x:c r="H19" s="95"/>
      <x:c r="I19" s="95"/>
      <x:c r="J19" s="95"/>
      <x:c r="K19" s="98"/>
      <x:c r="L19" s="98"/>
      <x:c r="M19" s="95"/>
      <x:c r="N19" s="95"/>
      <x:c r="O19" s="95"/>
      <x:c r="P19" s="95"/>
      <x:c r="Q19" s="98"/>
      <x:c r="R19" s="95"/>
      <x:c r="S19" s="95"/>
    </x:row>
    <x:row r="20">
      <x:c r="A20" s="95"/>
      <x:c r="B20" s="95"/>
      <x:c r="C20" s="95"/>
      <x:c r="D20" s="105" t="str">
        <x:f>IFERROR(INDEX('Risicoregister'!$O$5:$O$104,MATCH(B20,'Risicoregister'!$A$5:$A$104,0)),"")</x:f>
      </x:c>
      <x:c r="E20" s="95"/>
      <x:c r="F20" s="95"/>
      <x:c r="G20" s="95"/>
      <x:c r="H20" s="95"/>
      <x:c r="I20" s="95"/>
      <x:c r="J20" s="95"/>
      <x:c r="K20" s="98"/>
      <x:c r="L20" s="98"/>
      <x:c r="M20" s="95"/>
      <x:c r="N20" s="95"/>
      <x:c r="O20" s="95"/>
      <x:c r="P20" s="95"/>
      <x:c r="Q20" s="98"/>
      <x:c r="R20" s="95"/>
      <x:c r="S20" s="95"/>
    </x:row>
    <x:row r="21">
      <x:c r="A21" s="95"/>
      <x:c r="B21" s="95"/>
      <x:c r="C21" s="95"/>
      <x:c r="D21" s="105" t="str">
        <x:f>IFERROR(INDEX('Risicoregister'!$O$5:$O$104,MATCH(B21,'Risicoregister'!$A$5:$A$104,0)),"")</x:f>
      </x:c>
      <x:c r="E21" s="95"/>
      <x:c r="F21" s="95"/>
      <x:c r="G21" s="95"/>
      <x:c r="H21" s="95"/>
      <x:c r="I21" s="95"/>
      <x:c r="J21" s="95"/>
      <x:c r="K21" s="98"/>
      <x:c r="L21" s="98"/>
      <x:c r="M21" s="95"/>
      <x:c r="N21" s="95"/>
      <x:c r="O21" s="95"/>
      <x:c r="P21" s="95"/>
      <x:c r="Q21" s="98"/>
      <x:c r="R21" s="95"/>
      <x:c r="S21" s="95"/>
    </x:row>
    <x:row r="22">
      <x:c r="A22" s="95"/>
      <x:c r="B22" s="95"/>
      <x:c r="C22" s="95"/>
      <x:c r="D22" s="105" t="str">
        <x:f>IFERROR(INDEX('Risicoregister'!$O$5:$O$104,MATCH(B22,'Risicoregister'!$A$5:$A$104,0)),"")</x:f>
      </x:c>
      <x:c r="E22" s="95"/>
      <x:c r="F22" s="95"/>
      <x:c r="G22" s="95"/>
      <x:c r="H22" s="95"/>
      <x:c r="I22" s="95"/>
      <x:c r="J22" s="95"/>
      <x:c r="K22" s="98"/>
      <x:c r="L22" s="98"/>
      <x:c r="M22" s="95"/>
      <x:c r="N22" s="95"/>
      <x:c r="O22" s="95"/>
      <x:c r="P22" s="95"/>
      <x:c r="Q22" s="98"/>
      <x:c r="R22" s="95"/>
      <x:c r="S22" s="95"/>
    </x:row>
    <x:row r="23">
      <x:c r="A23" s="95"/>
      <x:c r="B23" s="95"/>
      <x:c r="C23" s="95"/>
      <x:c r="D23" s="105" t="str">
        <x:f>IFERROR(INDEX('Risicoregister'!$O$5:$O$104,MATCH(B23,'Risicoregister'!$A$5:$A$104,0)),"")</x:f>
      </x:c>
      <x:c r="E23" s="95"/>
      <x:c r="F23" s="95"/>
      <x:c r="G23" s="95"/>
      <x:c r="H23" s="95"/>
      <x:c r="I23" s="95"/>
      <x:c r="J23" s="95"/>
      <x:c r="K23" s="98"/>
      <x:c r="L23" s="98"/>
      <x:c r="M23" s="95"/>
      <x:c r="N23" s="95"/>
      <x:c r="O23" s="95"/>
      <x:c r="P23" s="95"/>
      <x:c r="Q23" s="98"/>
      <x:c r="R23" s="95"/>
      <x:c r="S23" s="95"/>
    </x:row>
    <x:row r="24">
      <x:c r="A24" s="95"/>
      <x:c r="B24" s="95"/>
      <x:c r="C24" s="95"/>
      <x:c r="D24" s="105" t="str">
        <x:f>IFERROR(INDEX('Risicoregister'!$O$5:$O$104,MATCH(B24,'Risicoregister'!$A$5:$A$104,0)),"")</x:f>
      </x:c>
      <x:c r="E24" s="95"/>
      <x:c r="F24" s="95"/>
      <x:c r="G24" s="95"/>
      <x:c r="H24" s="95"/>
      <x:c r="I24" s="95"/>
      <x:c r="J24" s="95"/>
      <x:c r="K24" s="98"/>
      <x:c r="L24" s="98"/>
      <x:c r="M24" s="95"/>
      <x:c r="N24" s="95"/>
      <x:c r="O24" s="95"/>
      <x:c r="P24" s="95"/>
      <x:c r="Q24" s="98"/>
      <x:c r="R24" s="95"/>
      <x:c r="S24" s="95"/>
    </x:row>
    <x:row r="25">
      <x:c r="A25" s="95"/>
      <x:c r="B25" s="95"/>
      <x:c r="C25" s="95"/>
      <x:c r="D25" s="105" t="str">
        <x:f>IFERROR(INDEX('Risicoregister'!$O$5:$O$104,MATCH(B25,'Risicoregister'!$A$5:$A$104,0)),"")</x:f>
      </x:c>
      <x:c r="E25" s="95"/>
      <x:c r="F25" s="95"/>
      <x:c r="G25" s="95"/>
      <x:c r="H25" s="95"/>
      <x:c r="I25" s="95"/>
      <x:c r="J25" s="95"/>
      <x:c r="K25" s="98"/>
      <x:c r="L25" s="98"/>
      <x:c r="M25" s="95"/>
      <x:c r="N25" s="95"/>
      <x:c r="O25" s="95"/>
      <x:c r="P25" s="95"/>
      <x:c r="Q25" s="98"/>
      <x:c r="R25" s="95"/>
      <x:c r="S25" s="95"/>
    </x:row>
    <x:row r="26">
      <x:c r="A26" s="95"/>
      <x:c r="B26" s="95"/>
      <x:c r="C26" s="95"/>
      <x:c r="D26" s="105" t="str">
        <x:f>IFERROR(INDEX('Risicoregister'!$O$5:$O$104,MATCH(B26,'Risicoregister'!$A$5:$A$104,0)),"")</x:f>
      </x:c>
      <x:c r="E26" s="95"/>
      <x:c r="F26" s="95"/>
      <x:c r="G26" s="95"/>
      <x:c r="H26" s="95"/>
      <x:c r="I26" s="95"/>
      <x:c r="J26" s="95"/>
      <x:c r="K26" s="98"/>
      <x:c r="L26" s="98"/>
      <x:c r="M26" s="95"/>
      <x:c r="N26" s="95"/>
      <x:c r="O26" s="95"/>
      <x:c r="P26" s="95"/>
      <x:c r="Q26" s="98"/>
      <x:c r="R26" s="95"/>
      <x:c r="S26" s="95"/>
    </x:row>
    <x:row r="27">
      <x:c r="A27" s="95"/>
      <x:c r="B27" s="95"/>
      <x:c r="C27" s="95"/>
      <x:c r="D27" s="105" t="str">
        <x:f>IFERROR(INDEX('Risicoregister'!$O$5:$O$104,MATCH(B27,'Risicoregister'!$A$5:$A$104,0)),"")</x:f>
      </x:c>
      <x:c r="E27" s="95"/>
      <x:c r="F27" s="95"/>
      <x:c r="G27" s="95"/>
      <x:c r="H27" s="95"/>
      <x:c r="I27" s="95"/>
      <x:c r="J27" s="95"/>
      <x:c r="K27" s="98"/>
      <x:c r="L27" s="98"/>
      <x:c r="M27" s="95"/>
      <x:c r="N27" s="95"/>
      <x:c r="O27" s="95"/>
      <x:c r="P27" s="95"/>
      <x:c r="Q27" s="98"/>
      <x:c r="R27" s="95"/>
      <x:c r="S27" s="95"/>
    </x:row>
    <x:row r="28">
      <x:c r="A28" s="95"/>
      <x:c r="B28" s="95"/>
      <x:c r="C28" s="95"/>
      <x:c r="D28" s="105" t="str">
        <x:f>IFERROR(INDEX('Risicoregister'!$O$5:$O$104,MATCH(B28,'Risicoregister'!$A$5:$A$104,0)),"")</x:f>
      </x:c>
      <x:c r="E28" s="95"/>
      <x:c r="F28" s="95"/>
      <x:c r="G28" s="95"/>
      <x:c r="H28" s="95"/>
      <x:c r="I28" s="95"/>
      <x:c r="J28" s="95"/>
      <x:c r="K28" s="98"/>
      <x:c r="L28" s="98"/>
      <x:c r="M28" s="95"/>
      <x:c r="N28" s="95"/>
      <x:c r="O28" s="95"/>
      <x:c r="P28" s="95"/>
      <x:c r="Q28" s="98"/>
      <x:c r="R28" s="95"/>
      <x:c r="S28" s="95"/>
    </x:row>
    <x:row r="29">
      <x:c r="A29" s="95"/>
      <x:c r="B29" s="95"/>
      <x:c r="C29" s="95"/>
      <x:c r="D29" s="105" t="str">
        <x:f>IFERROR(INDEX('Risicoregister'!$O$5:$O$104,MATCH(B29,'Risicoregister'!$A$5:$A$104,0)),"")</x:f>
      </x:c>
      <x:c r="E29" s="95"/>
      <x:c r="F29" s="95"/>
      <x:c r="G29" s="95"/>
      <x:c r="H29" s="95"/>
      <x:c r="I29" s="95"/>
      <x:c r="J29" s="95"/>
      <x:c r="K29" s="98"/>
      <x:c r="L29" s="98"/>
      <x:c r="M29" s="95"/>
      <x:c r="N29" s="95"/>
      <x:c r="O29" s="95"/>
      <x:c r="P29" s="95"/>
      <x:c r="Q29" s="98"/>
      <x:c r="R29" s="95"/>
      <x:c r="S29" s="95"/>
    </x:row>
    <x:row r="30">
      <x:c r="A30" s="95"/>
      <x:c r="B30" s="95"/>
      <x:c r="C30" s="95"/>
      <x:c r="D30" s="105" t="str">
        <x:f>IFERROR(INDEX('Risicoregister'!$O$5:$O$104,MATCH(B30,'Risicoregister'!$A$5:$A$104,0)),"")</x:f>
      </x:c>
      <x:c r="E30" s="95"/>
      <x:c r="F30" s="95"/>
      <x:c r="G30" s="95"/>
      <x:c r="H30" s="95"/>
      <x:c r="I30" s="95"/>
      <x:c r="J30" s="95"/>
      <x:c r="K30" s="98"/>
      <x:c r="L30" s="98"/>
      <x:c r="M30" s="95"/>
      <x:c r="N30" s="95"/>
      <x:c r="O30" s="95"/>
      <x:c r="P30" s="95"/>
      <x:c r="Q30" s="98"/>
      <x:c r="R30" s="95"/>
      <x:c r="S30" s="95"/>
    </x:row>
    <x:row r="31">
      <x:c r="A31" s="95"/>
      <x:c r="B31" s="95"/>
      <x:c r="C31" s="95"/>
      <x:c r="D31" s="105" t="str">
        <x:f>IFERROR(INDEX('Risicoregister'!$O$5:$O$104,MATCH(B31,'Risicoregister'!$A$5:$A$104,0)),"")</x:f>
      </x:c>
      <x:c r="E31" s="95"/>
      <x:c r="F31" s="95"/>
      <x:c r="G31" s="95"/>
      <x:c r="H31" s="95"/>
      <x:c r="I31" s="95"/>
      <x:c r="J31" s="95"/>
      <x:c r="K31" s="98"/>
      <x:c r="L31" s="98"/>
      <x:c r="M31" s="95"/>
      <x:c r="N31" s="95"/>
      <x:c r="O31" s="95"/>
      <x:c r="P31" s="95"/>
      <x:c r="Q31" s="98"/>
      <x:c r="R31" s="95"/>
      <x:c r="S31" s="95"/>
    </x:row>
    <x:row r="32">
      <x:c r="A32" s="95"/>
      <x:c r="B32" s="95"/>
      <x:c r="C32" s="95"/>
      <x:c r="D32" s="105" t="str">
        <x:f>IFERROR(INDEX('Risicoregister'!$O$5:$O$104,MATCH(B32,'Risicoregister'!$A$5:$A$104,0)),"")</x:f>
      </x:c>
      <x:c r="E32" s="95"/>
      <x:c r="F32" s="95"/>
      <x:c r="G32" s="95"/>
      <x:c r="H32" s="95"/>
      <x:c r="I32" s="95"/>
      <x:c r="J32" s="95"/>
      <x:c r="K32" s="98"/>
      <x:c r="L32" s="98"/>
      <x:c r="M32" s="95"/>
      <x:c r="N32" s="95"/>
      <x:c r="O32" s="95"/>
      <x:c r="P32" s="95"/>
      <x:c r="Q32" s="98"/>
      <x:c r="R32" s="95"/>
      <x:c r="S32" s="95"/>
    </x:row>
    <x:row r="33">
      <x:c r="A33" s="95"/>
      <x:c r="B33" s="95"/>
      <x:c r="C33" s="95"/>
      <x:c r="D33" s="105" t="str">
        <x:f>IFERROR(INDEX('Risicoregister'!$O$5:$O$104,MATCH(B33,'Risicoregister'!$A$5:$A$104,0)),"")</x:f>
      </x:c>
      <x:c r="E33" s="95"/>
      <x:c r="F33" s="95"/>
      <x:c r="G33" s="95"/>
      <x:c r="H33" s="95"/>
      <x:c r="I33" s="95"/>
      <x:c r="J33" s="95"/>
      <x:c r="K33" s="98"/>
      <x:c r="L33" s="98"/>
      <x:c r="M33" s="95"/>
      <x:c r="N33" s="95"/>
      <x:c r="O33" s="95"/>
      <x:c r="P33" s="95"/>
      <x:c r="Q33" s="98"/>
      <x:c r="R33" s="95"/>
      <x:c r="S33" s="95"/>
    </x:row>
    <x:row r="34">
      <x:c r="A34" s="95"/>
      <x:c r="B34" s="95"/>
      <x:c r="C34" s="95"/>
      <x:c r="D34" s="105" t="str">
        <x:f>IFERROR(INDEX('Risicoregister'!$O$5:$O$104,MATCH(B34,'Risicoregister'!$A$5:$A$104,0)),"")</x:f>
      </x:c>
      <x:c r="E34" s="95"/>
      <x:c r="F34" s="95"/>
      <x:c r="G34" s="95"/>
      <x:c r="H34" s="95"/>
      <x:c r="I34" s="95"/>
      <x:c r="J34" s="95"/>
      <x:c r="K34" s="98"/>
      <x:c r="L34" s="98"/>
      <x:c r="M34" s="95"/>
      <x:c r="N34" s="95"/>
      <x:c r="O34" s="95"/>
      <x:c r="P34" s="95"/>
      <x:c r="Q34" s="98"/>
      <x:c r="R34" s="95"/>
      <x:c r="S34" s="95"/>
    </x:row>
    <x:row r="35">
      <x:c r="A35" s="95"/>
      <x:c r="B35" s="95"/>
      <x:c r="C35" s="95"/>
      <x:c r="D35" s="105" t="str">
        <x:f>IFERROR(INDEX('Risicoregister'!$O$5:$O$104,MATCH(B35,'Risicoregister'!$A$5:$A$104,0)),"")</x:f>
      </x:c>
      <x:c r="E35" s="95"/>
      <x:c r="F35" s="95"/>
      <x:c r="G35" s="95"/>
      <x:c r="H35" s="95"/>
      <x:c r="I35" s="95"/>
      <x:c r="J35" s="95"/>
      <x:c r="K35" s="98"/>
      <x:c r="L35" s="98"/>
      <x:c r="M35" s="95"/>
      <x:c r="N35" s="95"/>
      <x:c r="O35" s="95"/>
      <x:c r="P35" s="95"/>
      <x:c r="Q35" s="98"/>
      <x:c r="R35" s="95"/>
      <x:c r="S35" s="95"/>
    </x:row>
    <x:row r="36">
      <x:c r="A36" s="95"/>
      <x:c r="B36" s="95"/>
      <x:c r="C36" s="95"/>
      <x:c r="D36" s="105" t="str">
        <x:f>IFERROR(INDEX('Risicoregister'!$O$5:$O$104,MATCH(B36,'Risicoregister'!$A$5:$A$104,0)),"")</x:f>
      </x:c>
      <x:c r="E36" s="95"/>
      <x:c r="F36" s="95"/>
      <x:c r="G36" s="95"/>
      <x:c r="H36" s="95"/>
      <x:c r="I36" s="95"/>
      <x:c r="J36" s="95"/>
      <x:c r="K36" s="98"/>
      <x:c r="L36" s="98"/>
      <x:c r="M36" s="95"/>
      <x:c r="N36" s="95"/>
      <x:c r="O36" s="95"/>
      <x:c r="P36" s="95"/>
      <x:c r="Q36" s="98"/>
      <x:c r="R36" s="95"/>
      <x:c r="S36" s="95"/>
    </x:row>
    <x:row r="37">
      <x:c r="A37" s="95"/>
      <x:c r="B37" s="95"/>
      <x:c r="C37" s="95"/>
      <x:c r="D37" s="105" t="str">
        <x:f>IFERROR(INDEX('Risicoregister'!$O$5:$O$104,MATCH(B37,'Risicoregister'!$A$5:$A$104,0)),"")</x:f>
      </x:c>
      <x:c r="E37" s="95"/>
      <x:c r="F37" s="95"/>
      <x:c r="G37" s="95"/>
      <x:c r="H37" s="95"/>
      <x:c r="I37" s="95"/>
      <x:c r="J37" s="95"/>
      <x:c r="K37" s="98"/>
      <x:c r="L37" s="98"/>
      <x:c r="M37" s="95"/>
      <x:c r="N37" s="95"/>
      <x:c r="O37" s="95"/>
      <x:c r="P37" s="95"/>
      <x:c r="Q37" s="98"/>
      <x:c r="R37" s="95"/>
      <x:c r="S37" s="95"/>
    </x:row>
    <x:row r="38">
      <x:c r="A38" s="95"/>
      <x:c r="B38" s="95"/>
      <x:c r="C38" s="95"/>
      <x:c r="D38" s="105" t="str">
        <x:f>IFERROR(INDEX('Risicoregister'!$O$5:$O$104,MATCH(B38,'Risicoregister'!$A$5:$A$104,0)),"")</x:f>
      </x:c>
      <x:c r="E38" s="95"/>
      <x:c r="F38" s="95"/>
      <x:c r="G38" s="95"/>
      <x:c r="H38" s="95"/>
      <x:c r="I38" s="95"/>
      <x:c r="J38" s="95"/>
      <x:c r="K38" s="98"/>
      <x:c r="L38" s="98"/>
      <x:c r="M38" s="95"/>
      <x:c r="N38" s="95"/>
      <x:c r="O38" s="95"/>
      <x:c r="P38" s="95"/>
      <x:c r="Q38" s="98"/>
      <x:c r="R38" s="95"/>
      <x:c r="S38" s="95"/>
    </x:row>
    <x:row r="39">
      <x:c r="A39" s="95"/>
      <x:c r="B39" s="95"/>
      <x:c r="C39" s="95"/>
      <x:c r="D39" s="105" t="str">
        <x:f>IFERROR(INDEX('Risicoregister'!$O$5:$O$104,MATCH(B39,'Risicoregister'!$A$5:$A$104,0)),"")</x:f>
      </x:c>
      <x:c r="E39" s="95"/>
      <x:c r="F39" s="95"/>
      <x:c r="G39" s="95"/>
      <x:c r="H39" s="95"/>
      <x:c r="I39" s="95"/>
      <x:c r="J39" s="95"/>
      <x:c r="K39" s="98"/>
      <x:c r="L39" s="98"/>
      <x:c r="M39" s="95"/>
      <x:c r="N39" s="95"/>
      <x:c r="O39" s="95"/>
      <x:c r="P39" s="95"/>
      <x:c r="Q39" s="98"/>
      <x:c r="R39" s="95"/>
      <x:c r="S39" s="95"/>
    </x:row>
    <x:row r="40">
      <x:c r="A40" s="95"/>
      <x:c r="B40" s="95"/>
      <x:c r="C40" s="95"/>
      <x:c r="D40" s="105" t="str">
        <x:f>IFERROR(INDEX('Risicoregister'!$O$5:$O$104,MATCH(B40,'Risicoregister'!$A$5:$A$104,0)),"")</x:f>
      </x:c>
      <x:c r="E40" s="95"/>
      <x:c r="F40" s="95"/>
      <x:c r="G40" s="95"/>
      <x:c r="H40" s="95"/>
      <x:c r="I40" s="95"/>
      <x:c r="J40" s="95"/>
      <x:c r="K40" s="98"/>
      <x:c r="L40" s="98"/>
      <x:c r="M40" s="95"/>
      <x:c r="N40" s="95"/>
      <x:c r="O40" s="95"/>
      <x:c r="P40" s="95"/>
      <x:c r="Q40" s="98"/>
      <x:c r="R40" s="95"/>
      <x:c r="S40" s="95"/>
    </x:row>
    <x:row r="41">
      <x:c r="A41" s="95"/>
      <x:c r="B41" s="95"/>
      <x:c r="C41" s="95"/>
      <x:c r="D41" s="105" t="str">
        <x:f>IFERROR(INDEX('Risicoregister'!$O$5:$O$104,MATCH(B41,'Risicoregister'!$A$5:$A$104,0)),"")</x:f>
      </x:c>
      <x:c r="E41" s="95"/>
      <x:c r="F41" s="95"/>
      <x:c r="G41" s="95"/>
      <x:c r="H41" s="95"/>
      <x:c r="I41" s="95"/>
      <x:c r="J41" s="95"/>
      <x:c r="K41" s="98"/>
      <x:c r="L41" s="98"/>
      <x:c r="M41" s="95"/>
      <x:c r="N41" s="95"/>
      <x:c r="O41" s="95"/>
      <x:c r="P41" s="95"/>
      <x:c r="Q41" s="98"/>
      <x:c r="R41" s="95"/>
      <x:c r="S41" s="95"/>
    </x:row>
    <x:row r="42">
      <x:c r="A42" s="95"/>
      <x:c r="B42" s="95"/>
      <x:c r="C42" s="95"/>
      <x:c r="D42" s="105" t="str">
        <x:f>IFERROR(INDEX('Risicoregister'!$O$5:$O$104,MATCH(B42,'Risicoregister'!$A$5:$A$104,0)),"")</x:f>
      </x:c>
      <x:c r="E42" s="95"/>
      <x:c r="F42" s="95"/>
      <x:c r="G42" s="95"/>
      <x:c r="H42" s="95"/>
      <x:c r="I42" s="95"/>
      <x:c r="J42" s="95"/>
      <x:c r="K42" s="98"/>
      <x:c r="L42" s="98"/>
      <x:c r="M42" s="95"/>
      <x:c r="N42" s="95"/>
      <x:c r="O42" s="95"/>
      <x:c r="P42" s="95"/>
      <x:c r="Q42" s="98"/>
      <x:c r="R42" s="95"/>
      <x:c r="S42" s="95"/>
    </x:row>
    <x:row r="43">
      <x:c r="A43" s="95"/>
      <x:c r="B43" s="95"/>
      <x:c r="C43" s="95"/>
      <x:c r="D43" s="105" t="str">
        <x:f>IFERROR(INDEX('Risicoregister'!$O$5:$O$104,MATCH(B43,'Risicoregister'!$A$5:$A$104,0)),"")</x:f>
      </x:c>
      <x:c r="E43" s="95"/>
      <x:c r="F43" s="95"/>
      <x:c r="G43" s="95"/>
      <x:c r="H43" s="95"/>
      <x:c r="I43" s="95"/>
      <x:c r="J43" s="95"/>
      <x:c r="K43" s="98"/>
      <x:c r="L43" s="98"/>
      <x:c r="M43" s="95"/>
      <x:c r="N43" s="95"/>
      <x:c r="O43" s="95"/>
      <x:c r="P43" s="95"/>
      <x:c r="Q43" s="98"/>
      <x:c r="R43" s="95"/>
      <x:c r="S43" s="95"/>
    </x:row>
    <x:row r="44">
      <x:c r="A44" s="95"/>
      <x:c r="B44" s="95"/>
      <x:c r="C44" s="95"/>
      <x:c r="D44" s="105" t="str">
        <x:f>IFERROR(INDEX('Risicoregister'!$O$5:$O$104,MATCH(B44,'Risicoregister'!$A$5:$A$104,0)),"")</x:f>
      </x:c>
      <x:c r="E44" s="95"/>
      <x:c r="F44" s="95"/>
      <x:c r="G44" s="95"/>
      <x:c r="H44" s="95"/>
      <x:c r="I44" s="95"/>
      <x:c r="J44" s="95"/>
      <x:c r="K44" s="98"/>
      <x:c r="L44" s="98"/>
      <x:c r="M44" s="95"/>
      <x:c r="N44" s="95"/>
      <x:c r="O44" s="95"/>
      <x:c r="P44" s="95"/>
      <x:c r="Q44" s="98"/>
      <x:c r="R44" s="95"/>
      <x:c r="S44" s="95"/>
    </x:row>
    <x:row r="45">
      <x:c r="A45" s="95"/>
      <x:c r="B45" s="95"/>
      <x:c r="C45" s="95"/>
      <x:c r="D45" s="105" t="str">
        <x:f>IFERROR(INDEX('Risicoregister'!$O$5:$O$104,MATCH(B45,'Risicoregister'!$A$5:$A$104,0)),"")</x:f>
      </x:c>
      <x:c r="E45" s="95"/>
      <x:c r="F45" s="95"/>
      <x:c r="G45" s="95"/>
      <x:c r="H45" s="95"/>
      <x:c r="I45" s="95"/>
      <x:c r="J45" s="95"/>
      <x:c r="K45" s="98"/>
      <x:c r="L45" s="98"/>
      <x:c r="M45" s="95"/>
      <x:c r="N45" s="95"/>
      <x:c r="O45" s="95"/>
      <x:c r="P45" s="95"/>
      <x:c r="Q45" s="98"/>
      <x:c r="R45" s="95"/>
      <x:c r="S45" s="95"/>
    </x:row>
    <x:row r="46">
      <x:c r="A46" s="95"/>
      <x:c r="B46" s="95"/>
      <x:c r="C46" s="95"/>
      <x:c r="D46" s="105" t="str">
        <x:f>IFERROR(INDEX('Risicoregister'!$O$5:$O$104,MATCH(B46,'Risicoregister'!$A$5:$A$104,0)),"")</x:f>
      </x:c>
      <x:c r="E46" s="95"/>
      <x:c r="F46" s="95"/>
      <x:c r="G46" s="95"/>
      <x:c r="H46" s="95"/>
      <x:c r="I46" s="95"/>
      <x:c r="J46" s="95"/>
      <x:c r="K46" s="98"/>
      <x:c r="L46" s="98"/>
      <x:c r="M46" s="95"/>
      <x:c r="N46" s="95"/>
      <x:c r="O46" s="95"/>
      <x:c r="P46" s="95"/>
      <x:c r="Q46" s="98"/>
      <x:c r="R46" s="95"/>
      <x:c r="S46" s="95"/>
    </x:row>
    <x:row r="47">
      <x:c r="A47" s="95"/>
      <x:c r="B47" s="95"/>
      <x:c r="C47" s="95"/>
      <x:c r="D47" s="105" t="str">
        <x:f>IFERROR(INDEX('Risicoregister'!$O$5:$O$104,MATCH(B47,'Risicoregister'!$A$5:$A$104,0)),"")</x:f>
      </x:c>
      <x:c r="E47" s="95"/>
      <x:c r="F47" s="95"/>
      <x:c r="G47" s="95"/>
      <x:c r="H47" s="95"/>
      <x:c r="I47" s="95"/>
      <x:c r="J47" s="95"/>
      <x:c r="K47" s="98"/>
      <x:c r="L47" s="98"/>
      <x:c r="M47" s="95"/>
      <x:c r="N47" s="95"/>
      <x:c r="O47" s="95"/>
      <x:c r="P47" s="95"/>
      <x:c r="Q47" s="98"/>
      <x:c r="R47" s="95"/>
      <x:c r="S47" s="95"/>
    </x:row>
    <x:row r="48">
      <x:c r="A48" s="95"/>
      <x:c r="B48" s="95"/>
      <x:c r="C48" s="95"/>
      <x:c r="D48" s="105" t="str">
        <x:f>IFERROR(INDEX('Risicoregister'!$O$5:$O$104,MATCH(B48,'Risicoregister'!$A$5:$A$104,0)),"")</x:f>
      </x:c>
      <x:c r="E48" s="95"/>
      <x:c r="F48" s="95"/>
      <x:c r="G48" s="95"/>
      <x:c r="H48" s="95"/>
      <x:c r="I48" s="95"/>
      <x:c r="J48" s="95"/>
      <x:c r="K48" s="98"/>
      <x:c r="L48" s="98"/>
      <x:c r="M48" s="95"/>
      <x:c r="N48" s="95"/>
      <x:c r="O48" s="95"/>
      <x:c r="P48" s="95"/>
      <x:c r="Q48" s="98"/>
      <x:c r="R48" s="95"/>
      <x:c r="S48" s="95"/>
    </x:row>
    <x:row r="49">
      <x:c r="A49" s="95"/>
      <x:c r="B49" s="95"/>
      <x:c r="C49" s="95"/>
      <x:c r="D49" s="105" t="str">
        <x:f>IFERROR(INDEX('Risicoregister'!$O$5:$O$104,MATCH(B49,'Risicoregister'!$A$5:$A$104,0)),"")</x:f>
      </x:c>
      <x:c r="E49" s="95"/>
      <x:c r="F49" s="95"/>
      <x:c r="G49" s="95"/>
      <x:c r="H49" s="95"/>
      <x:c r="I49" s="95"/>
      <x:c r="J49" s="95"/>
      <x:c r="K49" s="98"/>
      <x:c r="L49" s="98"/>
      <x:c r="M49" s="95"/>
      <x:c r="N49" s="95"/>
      <x:c r="O49" s="95"/>
      <x:c r="P49" s="95"/>
      <x:c r="Q49" s="98"/>
      <x:c r="R49" s="95"/>
      <x:c r="S49" s="95"/>
    </x:row>
    <x:row r="50">
      <x:c r="A50" s="95"/>
      <x:c r="B50" s="95"/>
      <x:c r="C50" s="95"/>
      <x:c r="D50" s="105" t="str">
        <x:f>IFERROR(INDEX('Risicoregister'!$O$5:$O$104,MATCH(B50,'Risicoregister'!$A$5:$A$104,0)),"")</x:f>
      </x:c>
      <x:c r="E50" s="95"/>
      <x:c r="F50" s="95"/>
      <x:c r="G50" s="95"/>
      <x:c r="H50" s="95"/>
      <x:c r="I50" s="95"/>
      <x:c r="J50" s="95"/>
      <x:c r="K50" s="98"/>
      <x:c r="L50" s="98"/>
      <x:c r="M50" s="95"/>
      <x:c r="N50" s="95"/>
      <x:c r="O50" s="95"/>
      <x:c r="P50" s="95"/>
      <x:c r="Q50" s="98"/>
      <x:c r="R50" s="95"/>
      <x:c r="S50" s="95"/>
    </x:row>
    <x:row r="51">
      <x:c r="A51" s="95"/>
      <x:c r="B51" s="95"/>
      <x:c r="C51" s="95"/>
      <x:c r="D51" s="105" t="str">
        <x:f>IFERROR(INDEX('Risicoregister'!$O$5:$O$104,MATCH(B51,'Risicoregister'!$A$5:$A$104,0)),"")</x:f>
      </x:c>
      <x:c r="E51" s="95"/>
      <x:c r="F51" s="95"/>
      <x:c r="G51" s="95"/>
      <x:c r="H51" s="95"/>
      <x:c r="I51" s="95"/>
      <x:c r="J51" s="95"/>
      <x:c r="K51" s="98"/>
      <x:c r="L51" s="98"/>
      <x:c r="M51" s="95"/>
      <x:c r="N51" s="95"/>
      <x:c r="O51" s="95"/>
      <x:c r="P51" s="95"/>
      <x:c r="Q51" s="98"/>
      <x:c r="R51" s="95"/>
      <x:c r="S51" s="95"/>
    </x:row>
    <x:row r="52">
      <x:c r="A52" s="95"/>
      <x:c r="B52" s="95"/>
      <x:c r="C52" s="95"/>
      <x:c r="D52" s="105" t="str">
        <x:f>IFERROR(INDEX('Risicoregister'!$O$5:$O$104,MATCH(B52,'Risicoregister'!$A$5:$A$104,0)),"")</x:f>
      </x:c>
      <x:c r="E52" s="95"/>
      <x:c r="F52" s="95"/>
      <x:c r="G52" s="95"/>
      <x:c r="H52" s="95"/>
      <x:c r="I52" s="95"/>
      <x:c r="J52" s="95"/>
      <x:c r="K52" s="98"/>
      <x:c r="L52" s="98"/>
      <x:c r="M52" s="95"/>
      <x:c r="N52" s="95"/>
      <x:c r="O52" s="95"/>
      <x:c r="P52" s="95"/>
      <x:c r="Q52" s="98"/>
      <x:c r="R52" s="95"/>
      <x:c r="S52" s="95"/>
    </x:row>
    <x:row r="53">
      <x:c r="A53" s="95"/>
      <x:c r="B53" s="95"/>
      <x:c r="C53" s="95"/>
      <x:c r="D53" s="105" t="str">
        <x:f>IFERROR(INDEX('Risicoregister'!$O$5:$O$104,MATCH(B53,'Risicoregister'!$A$5:$A$104,0)),"")</x:f>
      </x:c>
      <x:c r="E53" s="95"/>
      <x:c r="F53" s="95"/>
      <x:c r="G53" s="95"/>
      <x:c r="H53" s="95"/>
      <x:c r="I53" s="95"/>
      <x:c r="J53" s="95"/>
      <x:c r="K53" s="98"/>
      <x:c r="L53" s="98"/>
      <x:c r="M53" s="95"/>
      <x:c r="N53" s="95"/>
      <x:c r="O53" s="95"/>
      <x:c r="P53" s="95"/>
      <x:c r="Q53" s="98"/>
      <x:c r="R53" s="95"/>
      <x:c r="S53" s="95"/>
    </x:row>
    <x:row r="54">
      <x:c r="A54" s="95"/>
      <x:c r="B54" s="95"/>
      <x:c r="C54" s="95"/>
      <x:c r="D54" s="105" t="str">
        <x:f>IFERROR(INDEX('Risicoregister'!$O$5:$O$104,MATCH(B54,'Risicoregister'!$A$5:$A$104,0)),"")</x:f>
      </x:c>
      <x:c r="E54" s="95"/>
      <x:c r="F54" s="95"/>
      <x:c r="G54" s="95"/>
      <x:c r="H54" s="95"/>
      <x:c r="I54" s="95"/>
      <x:c r="J54" s="95"/>
      <x:c r="K54" s="98"/>
      <x:c r="L54" s="98"/>
      <x:c r="M54" s="95"/>
      <x:c r="N54" s="95"/>
      <x:c r="O54" s="95"/>
      <x:c r="P54" s="95"/>
      <x:c r="Q54" s="98"/>
      <x:c r="R54" s="95"/>
      <x:c r="S54" s="95"/>
    </x:row>
    <x:row r="55">
      <x:c r="A55" s="95"/>
      <x:c r="B55" s="95"/>
      <x:c r="C55" s="95"/>
      <x:c r="D55" s="105" t="str">
        <x:f>IFERROR(INDEX('Risicoregister'!$O$5:$O$104,MATCH(B55,'Risicoregister'!$A$5:$A$104,0)),"")</x:f>
      </x:c>
      <x:c r="E55" s="95"/>
      <x:c r="F55" s="95"/>
      <x:c r="G55" s="95"/>
      <x:c r="H55" s="95"/>
      <x:c r="I55" s="95"/>
      <x:c r="J55" s="95"/>
      <x:c r="K55" s="98"/>
      <x:c r="L55" s="98"/>
      <x:c r="M55" s="95"/>
      <x:c r="N55" s="95"/>
      <x:c r="O55" s="95"/>
      <x:c r="P55" s="95"/>
      <x:c r="Q55" s="98"/>
      <x:c r="R55" s="95"/>
      <x:c r="S55" s="95"/>
    </x:row>
    <x:row r="56">
      <x:c r="A56" s="95"/>
      <x:c r="B56" s="95"/>
      <x:c r="C56" s="95"/>
      <x:c r="D56" s="105" t="str">
        <x:f>IFERROR(INDEX('Risicoregister'!$O$5:$O$104,MATCH(B56,'Risicoregister'!$A$5:$A$104,0)),"")</x:f>
      </x:c>
      <x:c r="E56" s="95"/>
      <x:c r="F56" s="95"/>
      <x:c r="G56" s="95"/>
      <x:c r="H56" s="95"/>
      <x:c r="I56" s="95"/>
      <x:c r="J56" s="95"/>
      <x:c r="K56" s="98"/>
      <x:c r="L56" s="98"/>
      <x:c r="M56" s="95"/>
      <x:c r="N56" s="95"/>
      <x:c r="O56" s="95"/>
      <x:c r="P56" s="95"/>
      <x:c r="Q56" s="98"/>
      <x:c r="R56" s="95"/>
      <x:c r="S56" s="95"/>
    </x:row>
    <x:row r="57">
      <x:c r="A57" s="95"/>
      <x:c r="B57" s="95"/>
      <x:c r="C57" s="95"/>
      <x:c r="D57" s="105" t="str">
        <x:f>IFERROR(INDEX('Risicoregister'!$O$5:$O$104,MATCH(B57,'Risicoregister'!$A$5:$A$104,0)),"")</x:f>
      </x:c>
      <x:c r="E57" s="95"/>
      <x:c r="F57" s="95"/>
      <x:c r="G57" s="95"/>
      <x:c r="H57" s="95"/>
      <x:c r="I57" s="95"/>
      <x:c r="J57" s="95"/>
      <x:c r="K57" s="98"/>
      <x:c r="L57" s="98"/>
      <x:c r="M57" s="95"/>
      <x:c r="N57" s="95"/>
      <x:c r="O57" s="95"/>
      <x:c r="P57" s="95"/>
      <x:c r="Q57" s="98"/>
      <x:c r="R57" s="95"/>
      <x:c r="S57" s="95"/>
    </x:row>
    <x:row r="58">
      <x:c r="A58" s="95"/>
      <x:c r="B58" s="95"/>
      <x:c r="C58" s="95"/>
      <x:c r="D58" s="105" t="str">
        <x:f>IFERROR(INDEX('Risicoregister'!$O$5:$O$104,MATCH(B58,'Risicoregister'!$A$5:$A$104,0)),"")</x:f>
      </x:c>
      <x:c r="E58" s="95"/>
      <x:c r="F58" s="95"/>
      <x:c r="G58" s="95"/>
      <x:c r="H58" s="95"/>
      <x:c r="I58" s="95"/>
      <x:c r="J58" s="95"/>
      <x:c r="K58" s="98"/>
      <x:c r="L58" s="98"/>
      <x:c r="M58" s="95"/>
      <x:c r="N58" s="95"/>
      <x:c r="O58" s="95"/>
      <x:c r="P58" s="95"/>
      <x:c r="Q58" s="98"/>
      <x:c r="R58" s="95"/>
      <x:c r="S58" s="95"/>
    </x:row>
    <x:row r="59">
      <x:c r="A59" s="95"/>
      <x:c r="B59" s="95"/>
      <x:c r="C59" s="95"/>
      <x:c r="D59" s="105" t="str">
        <x:f>IFERROR(INDEX('Risicoregister'!$O$5:$O$104,MATCH(B59,'Risicoregister'!$A$5:$A$104,0)),"")</x:f>
      </x:c>
      <x:c r="E59" s="95"/>
      <x:c r="F59" s="95"/>
      <x:c r="G59" s="95"/>
      <x:c r="H59" s="95"/>
      <x:c r="I59" s="95"/>
      <x:c r="J59" s="95"/>
      <x:c r="K59" s="98"/>
      <x:c r="L59" s="98"/>
      <x:c r="M59" s="95"/>
      <x:c r="N59" s="95"/>
      <x:c r="O59" s="95"/>
      <x:c r="P59" s="95"/>
      <x:c r="Q59" s="98"/>
      <x:c r="R59" s="95"/>
      <x:c r="S59" s="95"/>
    </x:row>
    <x:row r="60">
      <x:c r="A60" s="95"/>
      <x:c r="B60" s="95"/>
      <x:c r="C60" s="95"/>
      <x:c r="D60" s="105" t="str">
        <x:f>IFERROR(INDEX('Risicoregister'!$O$5:$O$104,MATCH(B60,'Risicoregister'!$A$5:$A$104,0)),"")</x:f>
      </x:c>
      <x:c r="E60" s="95"/>
      <x:c r="F60" s="95"/>
      <x:c r="G60" s="95"/>
      <x:c r="H60" s="95"/>
      <x:c r="I60" s="95"/>
      <x:c r="J60" s="95"/>
      <x:c r="K60" s="98"/>
      <x:c r="L60" s="98"/>
      <x:c r="M60" s="95"/>
      <x:c r="N60" s="95"/>
      <x:c r="O60" s="95"/>
      <x:c r="P60" s="95"/>
      <x:c r="Q60" s="98"/>
      <x:c r="R60" s="95"/>
      <x:c r="S60" s="95"/>
    </x:row>
    <x:row r="61">
      <x:c r="A61" s="95"/>
      <x:c r="B61" s="95"/>
      <x:c r="C61" s="95"/>
      <x:c r="D61" s="105" t="str">
        <x:f>IFERROR(INDEX('Risicoregister'!$O$5:$O$104,MATCH(B61,'Risicoregister'!$A$5:$A$104,0)),"")</x:f>
      </x:c>
      <x:c r="E61" s="95"/>
      <x:c r="F61" s="95"/>
      <x:c r="G61" s="95"/>
      <x:c r="H61" s="95"/>
      <x:c r="I61" s="95"/>
      <x:c r="J61" s="95"/>
      <x:c r="K61" s="98"/>
      <x:c r="L61" s="98"/>
      <x:c r="M61" s="95"/>
      <x:c r="N61" s="95"/>
      <x:c r="O61" s="95"/>
      <x:c r="P61" s="95"/>
      <x:c r="Q61" s="98"/>
      <x:c r="R61" s="95"/>
      <x:c r="S61" s="95"/>
    </x:row>
    <x:row r="62">
      <x:c r="A62" s="95"/>
      <x:c r="B62" s="95"/>
      <x:c r="C62" s="95"/>
      <x:c r="D62" s="105" t="str">
        <x:f>IFERROR(INDEX('Risicoregister'!$O$5:$O$104,MATCH(B62,'Risicoregister'!$A$5:$A$104,0)),"")</x:f>
      </x:c>
      <x:c r="E62" s="95"/>
      <x:c r="F62" s="95"/>
      <x:c r="G62" s="95"/>
      <x:c r="H62" s="95"/>
      <x:c r="I62" s="95"/>
      <x:c r="J62" s="95"/>
      <x:c r="K62" s="98"/>
      <x:c r="L62" s="98"/>
      <x:c r="M62" s="95"/>
      <x:c r="N62" s="95"/>
      <x:c r="O62" s="95"/>
      <x:c r="P62" s="95"/>
      <x:c r="Q62" s="98"/>
      <x:c r="R62" s="95"/>
      <x:c r="S62" s="95"/>
    </x:row>
    <x:row r="63">
      <x:c r="A63" s="95"/>
      <x:c r="B63" s="95"/>
      <x:c r="C63" s="95"/>
      <x:c r="D63" s="105" t="str">
        <x:f>IFERROR(INDEX('Risicoregister'!$O$5:$O$104,MATCH(B63,'Risicoregister'!$A$5:$A$104,0)),"")</x:f>
      </x:c>
      <x:c r="E63" s="95"/>
      <x:c r="F63" s="95"/>
      <x:c r="G63" s="95"/>
      <x:c r="H63" s="95"/>
      <x:c r="I63" s="95"/>
      <x:c r="J63" s="95"/>
      <x:c r="K63" s="98"/>
      <x:c r="L63" s="98"/>
      <x:c r="M63" s="95"/>
      <x:c r="N63" s="95"/>
      <x:c r="O63" s="95"/>
      <x:c r="P63" s="95"/>
      <x:c r="Q63" s="98"/>
      <x:c r="R63" s="95"/>
      <x:c r="S63" s="95"/>
    </x:row>
    <x:row r="64">
      <x:c r="A64" s="95"/>
      <x:c r="B64" s="95"/>
      <x:c r="C64" s="95"/>
      <x:c r="D64" s="105" t="str">
        <x:f>IFERROR(INDEX('Risicoregister'!$O$5:$O$104,MATCH(B64,'Risicoregister'!$A$5:$A$104,0)),"")</x:f>
      </x:c>
      <x:c r="E64" s="95"/>
      <x:c r="F64" s="95"/>
      <x:c r="G64" s="95"/>
      <x:c r="H64" s="95"/>
      <x:c r="I64" s="95"/>
      <x:c r="J64" s="95"/>
      <x:c r="K64" s="98"/>
      <x:c r="L64" s="98"/>
      <x:c r="M64" s="95"/>
      <x:c r="N64" s="95"/>
      <x:c r="O64" s="95"/>
      <x:c r="P64" s="95"/>
      <x:c r="Q64" s="98"/>
      <x:c r="R64" s="95"/>
      <x:c r="S64" s="95"/>
    </x:row>
    <x:row r="65">
      <x:c r="A65" s="95"/>
      <x:c r="B65" s="95"/>
      <x:c r="C65" s="95"/>
      <x:c r="D65" s="105" t="str">
        <x:f>IFERROR(INDEX('Risicoregister'!$O$5:$O$104,MATCH(B65,'Risicoregister'!$A$5:$A$104,0)),"")</x:f>
      </x:c>
      <x:c r="E65" s="95"/>
      <x:c r="F65" s="95"/>
      <x:c r="G65" s="95"/>
      <x:c r="H65" s="95"/>
      <x:c r="I65" s="95"/>
      <x:c r="J65" s="95"/>
      <x:c r="K65" s="98"/>
      <x:c r="L65" s="98"/>
      <x:c r="M65" s="95"/>
      <x:c r="N65" s="95"/>
      <x:c r="O65" s="95"/>
      <x:c r="P65" s="95"/>
      <x:c r="Q65" s="98"/>
      <x:c r="R65" s="95"/>
      <x:c r="S65" s="95"/>
    </x:row>
    <x:row r="66">
      <x:c r="A66" s="95"/>
      <x:c r="B66" s="95"/>
      <x:c r="C66" s="95"/>
      <x:c r="D66" s="105" t="str">
        <x:f>IFERROR(INDEX('Risicoregister'!$O$5:$O$104,MATCH(B66,'Risicoregister'!$A$5:$A$104,0)),"")</x:f>
      </x:c>
      <x:c r="E66" s="95"/>
      <x:c r="F66" s="95"/>
      <x:c r="G66" s="95"/>
      <x:c r="H66" s="95"/>
      <x:c r="I66" s="95"/>
      <x:c r="J66" s="95"/>
      <x:c r="K66" s="98"/>
      <x:c r="L66" s="98"/>
      <x:c r="M66" s="95"/>
      <x:c r="N66" s="95"/>
      <x:c r="O66" s="95"/>
      <x:c r="P66" s="95"/>
      <x:c r="Q66" s="98"/>
      <x:c r="R66" s="95"/>
      <x:c r="S66" s="95"/>
    </x:row>
    <x:row r="67">
      <x:c r="A67" s="95"/>
      <x:c r="B67" s="95"/>
      <x:c r="C67" s="95"/>
      <x:c r="D67" s="105" t="str">
        <x:f>IFERROR(INDEX('Risicoregister'!$O$5:$O$104,MATCH(B67,'Risicoregister'!$A$5:$A$104,0)),"")</x:f>
      </x:c>
      <x:c r="E67" s="95"/>
      <x:c r="F67" s="95"/>
      <x:c r="G67" s="95"/>
      <x:c r="H67" s="95"/>
      <x:c r="I67" s="95"/>
      <x:c r="J67" s="95"/>
      <x:c r="K67" s="98"/>
      <x:c r="L67" s="98"/>
      <x:c r="M67" s="95"/>
      <x:c r="N67" s="95"/>
      <x:c r="O67" s="95"/>
      <x:c r="P67" s="95"/>
      <x:c r="Q67" s="98"/>
      <x:c r="R67" s="95"/>
      <x:c r="S67" s="95"/>
    </x:row>
    <x:row r="68">
      <x:c r="A68" s="95"/>
      <x:c r="B68" s="95"/>
      <x:c r="C68" s="95"/>
      <x:c r="D68" s="105" t="str">
        <x:f>IFERROR(INDEX('Risicoregister'!$O$5:$O$104,MATCH(B68,'Risicoregister'!$A$5:$A$104,0)),"")</x:f>
      </x:c>
      <x:c r="E68" s="95"/>
      <x:c r="F68" s="95"/>
      <x:c r="G68" s="95"/>
      <x:c r="H68" s="95"/>
      <x:c r="I68" s="95"/>
      <x:c r="J68" s="95"/>
      <x:c r="K68" s="98"/>
      <x:c r="L68" s="98"/>
      <x:c r="M68" s="95"/>
      <x:c r="N68" s="95"/>
      <x:c r="O68" s="95"/>
      <x:c r="P68" s="95"/>
      <x:c r="Q68" s="98"/>
      <x:c r="R68" s="95"/>
      <x:c r="S68" s="95"/>
    </x:row>
    <x:row r="69">
      <x:c r="A69" s="95"/>
      <x:c r="B69" s="95"/>
      <x:c r="C69" s="95"/>
      <x:c r="D69" s="105" t="str">
        <x:f>IFERROR(INDEX('Risicoregister'!$O$5:$O$104,MATCH(B69,'Risicoregister'!$A$5:$A$104,0)),"")</x:f>
      </x:c>
      <x:c r="E69" s="95"/>
      <x:c r="F69" s="95"/>
      <x:c r="G69" s="95"/>
      <x:c r="H69" s="95"/>
      <x:c r="I69" s="95"/>
      <x:c r="J69" s="95"/>
      <x:c r="K69" s="98"/>
      <x:c r="L69" s="98"/>
      <x:c r="M69" s="95"/>
      <x:c r="N69" s="95"/>
      <x:c r="O69" s="95"/>
      <x:c r="P69" s="95"/>
      <x:c r="Q69" s="98"/>
      <x:c r="R69" s="95"/>
      <x:c r="S69" s="95"/>
    </x:row>
    <x:row r="70">
      <x:c r="A70" s="95"/>
      <x:c r="B70" s="95"/>
      <x:c r="C70" s="95"/>
      <x:c r="D70" s="105" t="str">
        <x:f>IFERROR(INDEX('Risicoregister'!$O$5:$O$104,MATCH(B70,'Risicoregister'!$A$5:$A$104,0)),"")</x:f>
      </x:c>
      <x:c r="E70" s="95"/>
      <x:c r="F70" s="95"/>
      <x:c r="G70" s="95"/>
      <x:c r="H70" s="95"/>
      <x:c r="I70" s="95"/>
      <x:c r="J70" s="95"/>
      <x:c r="K70" s="98"/>
      <x:c r="L70" s="98"/>
      <x:c r="M70" s="95"/>
      <x:c r="N70" s="95"/>
      <x:c r="O70" s="95"/>
      <x:c r="P70" s="95"/>
      <x:c r="Q70" s="98"/>
      <x:c r="R70" s="95"/>
      <x:c r="S70" s="95"/>
    </x:row>
    <x:row r="71">
      <x:c r="A71" s="95"/>
      <x:c r="B71" s="95"/>
      <x:c r="C71" s="95"/>
      <x:c r="D71" s="105" t="str">
        <x:f>IFERROR(INDEX('Risicoregister'!$O$5:$O$104,MATCH(B71,'Risicoregister'!$A$5:$A$104,0)),"")</x:f>
      </x:c>
      <x:c r="E71" s="95"/>
      <x:c r="F71" s="95"/>
      <x:c r="G71" s="95"/>
      <x:c r="H71" s="95"/>
      <x:c r="I71" s="95"/>
      <x:c r="J71" s="95"/>
      <x:c r="K71" s="98"/>
      <x:c r="L71" s="98"/>
      <x:c r="M71" s="95"/>
      <x:c r="N71" s="95"/>
      <x:c r="O71" s="95"/>
      <x:c r="P71" s="95"/>
      <x:c r="Q71" s="98"/>
      <x:c r="R71" s="95"/>
      <x:c r="S71" s="95"/>
    </x:row>
    <x:row r="72">
      <x:c r="A72" s="95"/>
      <x:c r="B72" s="95"/>
      <x:c r="C72" s="95"/>
      <x:c r="D72" s="105" t="str">
        <x:f>IFERROR(INDEX('Risicoregister'!$O$5:$O$104,MATCH(B72,'Risicoregister'!$A$5:$A$104,0)),"")</x:f>
      </x:c>
      <x:c r="E72" s="95"/>
      <x:c r="F72" s="95"/>
      <x:c r="G72" s="95"/>
      <x:c r="H72" s="95"/>
      <x:c r="I72" s="95"/>
      <x:c r="J72" s="95"/>
      <x:c r="K72" s="98"/>
      <x:c r="L72" s="98"/>
      <x:c r="M72" s="95"/>
      <x:c r="N72" s="95"/>
      <x:c r="O72" s="95"/>
      <x:c r="P72" s="95"/>
      <x:c r="Q72" s="98"/>
      <x:c r="R72" s="95"/>
      <x:c r="S72" s="95"/>
    </x:row>
    <x:row r="73">
      <x:c r="A73" s="95"/>
      <x:c r="B73" s="95"/>
      <x:c r="C73" s="95"/>
      <x:c r="D73" s="105" t="str">
        <x:f>IFERROR(INDEX('Risicoregister'!$O$5:$O$104,MATCH(B73,'Risicoregister'!$A$5:$A$104,0)),"")</x:f>
      </x:c>
      <x:c r="E73" s="95"/>
      <x:c r="F73" s="95"/>
      <x:c r="G73" s="95"/>
      <x:c r="H73" s="95"/>
      <x:c r="I73" s="95"/>
      <x:c r="J73" s="95"/>
      <x:c r="K73" s="98"/>
      <x:c r="L73" s="98"/>
      <x:c r="M73" s="95"/>
      <x:c r="N73" s="95"/>
      <x:c r="O73" s="95"/>
      <x:c r="P73" s="95"/>
      <x:c r="Q73" s="98"/>
      <x:c r="R73" s="95"/>
      <x:c r="S73" s="95"/>
    </x:row>
    <x:row r="74">
      <x:c r="A74" s="95"/>
      <x:c r="B74" s="95"/>
      <x:c r="C74" s="95"/>
      <x:c r="D74" s="105" t="str">
        <x:f>IFERROR(INDEX('Risicoregister'!$O$5:$O$104,MATCH(B74,'Risicoregister'!$A$5:$A$104,0)),"")</x:f>
      </x:c>
      <x:c r="E74" s="95"/>
      <x:c r="F74" s="95"/>
      <x:c r="G74" s="95"/>
      <x:c r="H74" s="95"/>
      <x:c r="I74" s="95"/>
      <x:c r="J74" s="95"/>
      <x:c r="K74" s="98"/>
      <x:c r="L74" s="98"/>
      <x:c r="M74" s="95"/>
      <x:c r="N74" s="95"/>
      <x:c r="O74" s="95"/>
      <x:c r="P74" s="95"/>
      <x:c r="Q74" s="98"/>
      <x:c r="R74" s="95"/>
      <x:c r="S74" s="95"/>
    </x:row>
    <x:row r="75">
      <x:c r="A75" s="95"/>
      <x:c r="B75" s="95"/>
      <x:c r="C75" s="95"/>
      <x:c r="D75" s="105" t="str">
        <x:f>IFERROR(INDEX('Risicoregister'!$O$5:$O$104,MATCH(B75,'Risicoregister'!$A$5:$A$104,0)),"")</x:f>
      </x:c>
      <x:c r="E75" s="95"/>
      <x:c r="F75" s="95"/>
      <x:c r="G75" s="95"/>
      <x:c r="H75" s="95"/>
      <x:c r="I75" s="95"/>
      <x:c r="J75" s="95"/>
      <x:c r="K75" s="98"/>
      <x:c r="L75" s="98"/>
      <x:c r="M75" s="95"/>
      <x:c r="N75" s="95"/>
      <x:c r="O75" s="95"/>
      <x:c r="P75" s="95"/>
      <x:c r="Q75" s="98"/>
      <x:c r="R75" s="95"/>
      <x:c r="S75" s="95"/>
    </x:row>
    <x:row r="76">
      <x:c r="A76" s="95"/>
      <x:c r="B76" s="95"/>
      <x:c r="C76" s="95"/>
      <x:c r="D76" s="105" t="str">
        <x:f>IFERROR(INDEX('Risicoregister'!$O$5:$O$104,MATCH(B76,'Risicoregister'!$A$5:$A$104,0)),"")</x:f>
      </x:c>
      <x:c r="E76" s="95"/>
      <x:c r="F76" s="95"/>
      <x:c r="G76" s="95"/>
      <x:c r="H76" s="95"/>
      <x:c r="I76" s="95"/>
      <x:c r="J76" s="95"/>
      <x:c r="K76" s="98"/>
      <x:c r="L76" s="98"/>
      <x:c r="M76" s="95"/>
      <x:c r="N76" s="95"/>
      <x:c r="O76" s="95"/>
      <x:c r="P76" s="95"/>
      <x:c r="Q76" s="98"/>
      <x:c r="R76" s="95"/>
      <x:c r="S76" s="95"/>
    </x:row>
    <x:row r="77">
      <x:c r="A77" s="95"/>
      <x:c r="B77" s="95"/>
      <x:c r="C77" s="95"/>
      <x:c r="D77" s="105" t="str">
        <x:f>IFERROR(INDEX('Risicoregister'!$O$5:$O$104,MATCH(B77,'Risicoregister'!$A$5:$A$104,0)),"")</x:f>
      </x:c>
      <x:c r="E77" s="95"/>
      <x:c r="F77" s="95"/>
      <x:c r="G77" s="95"/>
      <x:c r="H77" s="95"/>
      <x:c r="I77" s="95"/>
      <x:c r="J77" s="95"/>
      <x:c r="K77" s="98"/>
      <x:c r="L77" s="98"/>
      <x:c r="M77" s="95"/>
      <x:c r="N77" s="95"/>
      <x:c r="O77" s="95"/>
      <x:c r="P77" s="95"/>
      <x:c r="Q77" s="98"/>
      <x:c r="R77" s="95"/>
      <x:c r="S77" s="95"/>
    </x:row>
    <x:row r="78">
      <x:c r="A78" s="95"/>
      <x:c r="B78" s="95"/>
      <x:c r="C78" s="95"/>
      <x:c r="D78" s="105" t="str">
        <x:f>IFERROR(INDEX('Risicoregister'!$O$5:$O$104,MATCH(B78,'Risicoregister'!$A$5:$A$104,0)),"")</x:f>
      </x:c>
      <x:c r="E78" s="95"/>
      <x:c r="F78" s="95"/>
      <x:c r="G78" s="95"/>
      <x:c r="H78" s="95"/>
      <x:c r="I78" s="95"/>
      <x:c r="J78" s="95"/>
      <x:c r="K78" s="98"/>
      <x:c r="L78" s="98"/>
      <x:c r="M78" s="95"/>
      <x:c r="N78" s="95"/>
      <x:c r="O78" s="95"/>
      <x:c r="P78" s="95"/>
      <x:c r="Q78" s="98"/>
      <x:c r="R78" s="95"/>
      <x:c r="S78" s="95"/>
    </x:row>
    <x:row r="79">
      <x:c r="A79" s="95"/>
      <x:c r="B79" s="95"/>
      <x:c r="C79" s="95"/>
      <x:c r="D79" s="105" t="str">
        <x:f>IFERROR(INDEX('Risicoregister'!$O$5:$O$104,MATCH(B79,'Risicoregister'!$A$5:$A$104,0)),"")</x:f>
      </x:c>
      <x:c r="E79" s="95"/>
      <x:c r="F79" s="95"/>
      <x:c r="G79" s="95"/>
      <x:c r="H79" s="95"/>
      <x:c r="I79" s="95"/>
      <x:c r="J79" s="95"/>
      <x:c r="K79" s="98"/>
      <x:c r="L79" s="98"/>
      <x:c r="M79" s="95"/>
      <x:c r="N79" s="95"/>
      <x:c r="O79" s="95"/>
      <x:c r="P79" s="95"/>
      <x:c r="Q79" s="98"/>
      <x:c r="R79" s="95"/>
      <x:c r="S79" s="95"/>
    </x:row>
    <x:row r="80">
      <x:c r="A80" s="95"/>
      <x:c r="B80" s="95"/>
      <x:c r="C80" s="95"/>
      <x:c r="D80" s="105" t="str">
        <x:f>IFERROR(INDEX('Risicoregister'!$O$5:$O$104,MATCH(B80,'Risicoregister'!$A$5:$A$104,0)),"")</x:f>
      </x:c>
      <x:c r="E80" s="95"/>
      <x:c r="F80" s="95"/>
      <x:c r="G80" s="95"/>
      <x:c r="H80" s="95"/>
      <x:c r="I80" s="95"/>
      <x:c r="J80" s="95"/>
      <x:c r="K80" s="98"/>
      <x:c r="L80" s="98"/>
      <x:c r="M80" s="95"/>
      <x:c r="N80" s="95"/>
      <x:c r="O80" s="95"/>
      <x:c r="P80" s="95"/>
      <x:c r="Q80" s="98"/>
      <x:c r="R80" s="95"/>
      <x:c r="S80" s="95"/>
    </x:row>
    <x:row r="81">
      <x:c r="A81" s="95"/>
      <x:c r="B81" s="95"/>
      <x:c r="C81" s="95"/>
      <x:c r="D81" s="105" t="str">
        <x:f>IFERROR(INDEX('Risicoregister'!$O$5:$O$104,MATCH(B81,'Risicoregister'!$A$5:$A$104,0)),"")</x:f>
      </x:c>
      <x:c r="E81" s="95"/>
      <x:c r="F81" s="95"/>
      <x:c r="G81" s="95"/>
      <x:c r="H81" s="95"/>
      <x:c r="I81" s="95"/>
      <x:c r="J81" s="95"/>
      <x:c r="K81" s="98"/>
      <x:c r="L81" s="98"/>
      <x:c r="M81" s="95"/>
      <x:c r="N81" s="95"/>
      <x:c r="O81" s="95"/>
      <x:c r="P81" s="95"/>
      <x:c r="Q81" s="98"/>
      <x:c r="R81" s="95"/>
      <x:c r="S81" s="95"/>
    </x:row>
    <x:row r="82">
      <x:c r="A82" s="95"/>
      <x:c r="B82" s="95"/>
      <x:c r="C82" s="95"/>
      <x:c r="D82" s="105" t="str">
        <x:f>IFERROR(INDEX('Risicoregister'!$O$5:$O$104,MATCH(B82,'Risicoregister'!$A$5:$A$104,0)),"")</x:f>
      </x:c>
      <x:c r="E82" s="95"/>
      <x:c r="F82" s="95"/>
      <x:c r="G82" s="95"/>
      <x:c r="H82" s="95"/>
      <x:c r="I82" s="95"/>
      <x:c r="J82" s="95"/>
      <x:c r="K82" s="98"/>
      <x:c r="L82" s="98"/>
      <x:c r="M82" s="95"/>
      <x:c r="N82" s="95"/>
      <x:c r="O82" s="95"/>
      <x:c r="P82" s="95"/>
      <x:c r="Q82" s="98"/>
      <x:c r="R82" s="95"/>
      <x:c r="S82" s="95"/>
    </x:row>
    <x:row r="83">
      <x:c r="A83" s="95"/>
      <x:c r="B83" s="95"/>
      <x:c r="C83" s="95"/>
      <x:c r="D83" s="105" t="str">
        <x:f>IFERROR(INDEX('Risicoregister'!$O$5:$O$104,MATCH(B83,'Risicoregister'!$A$5:$A$104,0)),"")</x:f>
      </x:c>
      <x:c r="E83" s="95"/>
      <x:c r="F83" s="95"/>
      <x:c r="G83" s="95"/>
      <x:c r="H83" s="95"/>
      <x:c r="I83" s="95"/>
      <x:c r="J83" s="95"/>
      <x:c r="K83" s="98"/>
      <x:c r="L83" s="98"/>
      <x:c r="M83" s="95"/>
      <x:c r="N83" s="95"/>
      <x:c r="O83" s="95"/>
      <x:c r="P83" s="95"/>
      <x:c r="Q83" s="98"/>
      <x:c r="R83" s="95"/>
      <x:c r="S83" s="95"/>
    </x:row>
    <x:row r="84">
      <x:c r="A84" s="95"/>
      <x:c r="B84" s="95"/>
      <x:c r="C84" s="95"/>
      <x:c r="D84" s="105" t="str">
        <x:f>IFERROR(INDEX('Risicoregister'!$O$5:$O$104,MATCH(B84,'Risicoregister'!$A$5:$A$104,0)),"")</x:f>
      </x:c>
      <x:c r="E84" s="95"/>
      <x:c r="F84" s="95"/>
      <x:c r="G84" s="95"/>
      <x:c r="H84" s="95"/>
      <x:c r="I84" s="95"/>
      <x:c r="J84" s="95"/>
      <x:c r="K84" s="98"/>
      <x:c r="L84" s="98"/>
      <x:c r="M84" s="95"/>
      <x:c r="N84" s="95"/>
      <x:c r="O84" s="95"/>
      <x:c r="P84" s="95"/>
      <x:c r="Q84" s="98"/>
      <x:c r="R84" s="95"/>
      <x:c r="S84" s="95"/>
    </x:row>
    <x:row r="85">
      <x:c r="A85" s="95"/>
      <x:c r="B85" s="95"/>
      <x:c r="C85" s="95"/>
      <x:c r="D85" s="105" t="str">
        <x:f>IFERROR(INDEX('Risicoregister'!$O$5:$O$104,MATCH(B85,'Risicoregister'!$A$5:$A$104,0)),"")</x:f>
      </x:c>
      <x:c r="E85" s="95"/>
      <x:c r="F85" s="95"/>
      <x:c r="G85" s="95"/>
      <x:c r="H85" s="95"/>
      <x:c r="I85" s="95"/>
      <x:c r="J85" s="95"/>
      <x:c r="K85" s="98"/>
      <x:c r="L85" s="98"/>
      <x:c r="M85" s="95"/>
      <x:c r="N85" s="95"/>
      <x:c r="O85" s="95"/>
      <x:c r="P85" s="95"/>
      <x:c r="Q85" s="98"/>
      <x:c r="R85" s="95"/>
      <x:c r="S85" s="95"/>
    </x:row>
    <x:row r="86">
      <x:c r="A86" s="95"/>
      <x:c r="B86" s="95"/>
      <x:c r="C86" s="95"/>
      <x:c r="D86" s="105" t="str">
        <x:f>IFERROR(INDEX('Risicoregister'!$O$5:$O$104,MATCH(B86,'Risicoregister'!$A$5:$A$104,0)),"")</x:f>
      </x:c>
      <x:c r="E86" s="95"/>
      <x:c r="F86" s="95"/>
      <x:c r="G86" s="95"/>
      <x:c r="H86" s="95"/>
      <x:c r="I86" s="95"/>
      <x:c r="J86" s="95"/>
      <x:c r="K86" s="98"/>
      <x:c r="L86" s="98"/>
      <x:c r="M86" s="95"/>
      <x:c r="N86" s="95"/>
      <x:c r="O86" s="95"/>
      <x:c r="P86" s="95"/>
      <x:c r="Q86" s="98"/>
      <x:c r="R86" s="95"/>
      <x:c r="S86" s="95"/>
    </x:row>
    <x:row r="87">
      <x:c r="A87" s="95"/>
      <x:c r="B87" s="95"/>
      <x:c r="C87" s="95"/>
      <x:c r="D87" s="105" t="str">
        <x:f>IFERROR(INDEX('Risicoregister'!$O$5:$O$104,MATCH(B87,'Risicoregister'!$A$5:$A$104,0)),"")</x:f>
      </x:c>
      <x:c r="E87" s="95"/>
      <x:c r="F87" s="95"/>
      <x:c r="G87" s="95"/>
      <x:c r="H87" s="95"/>
      <x:c r="I87" s="95"/>
      <x:c r="J87" s="95"/>
      <x:c r="K87" s="98"/>
      <x:c r="L87" s="98"/>
      <x:c r="M87" s="95"/>
      <x:c r="N87" s="95"/>
      <x:c r="O87" s="95"/>
      <x:c r="P87" s="95"/>
      <x:c r="Q87" s="98"/>
      <x:c r="R87" s="95"/>
      <x:c r="S87" s="95"/>
    </x:row>
    <x:row r="88">
      <x:c r="A88" s="95"/>
      <x:c r="B88" s="95"/>
      <x:c r="C88" s="95"/>
      <x:c r="D88" s="105" t="str">
        <x:f>IFERROR(INDEX('Risicoregister'!$O$5:$O$104,MATCH(B88,'Risicoregister'!$A$5:$A$104,0)),"")</x:f>
      </x:c>
      <x:c r="E88" s="95"/>
      <x:c r="F88" s="95"/>
      <x:c r="G88" s="95"/>
      <x:c r="H88" s="95"/>
      <x:c r="I88" s="95"/>
      <x:c r="J88" s="95"/>
      <x:c r="K88" s="98"/>
      <x:c r="L88" s="98"/>
      <x:c r="M88" s="95"/>
      <x:c r="N88" s="95"/>
      <x:c r="O88" s="95"/>
      <x:c r="P88" s="95"/>
      <x:c r="Q88" s="98"/>
      <x:c r="R88" s="95"/>
      <x:c r="S88" s="95"/>
    </x:row>
    <x:row r="89">
      <x:c r="A89" s="95"/>
      <x:c r="B89" s="95"/>
      <x:c r="C89" s="95"/>
      <x:c r="D89" s="105" t="str">
        <x:f>IFERROR(INDEX('Risicoregister'!$O$5:$O$104,MATCH(B89,'Risicoregister'!$A$5:$A$104,0)),"")</x:f>
      </x:c>
      <x:c r="E89" s="95"/>
      <x:c r="F89" s="95"/>
      <x:c r="G89" s="95"/>
      <x:c r="H89" s="95"/>
      <x:c r="I89" s="95"/>
      <x:c r="J89" s="95"/>
      <x:c r="K89" s="98"/>
      <x:c r="L89" s="98"/>
      <x:c r="M89" s="95"/>
      <x:c r="N89" s="95"/>
      <x:c r="O89" s="95"/>
      <x:c r="P89" s="95"/>
      <x:c r="Q89" s="98"/>
      <x:c r="R89" s="95"/>
      <x:c r="S89" s="95"/>
    </x:row>
    <x:row r="90">
      <x:c r="A90" s="95"/>
      <x:c r="B90" s="95"/>
      <x:c r="C90" s="95"/>
      <x:c r="D90" s="105" t="str">
        <x:f>IFERROR(INDEX('Risicoregister'!$O$5:$O$104,MATCH(B90,'Risicoregister'!$A$5:$A$104,0)),"")</x:f>
      </x:c>
      <x:c r="E90" s="95"/>
      <x:c r="F90" s="95"/>
      <x:c r="G90" s="95"/>
      <x:c r="H90" s="95"/>
      <x:c r="I90" s="95"/>
      <x:c r="J90" s="95"/>
      <x:c r="K90" s="98"/>
      <x:c r="L90" s="98"/>
      <x:c r="M90" s="95"/>
      <x:c r="N90" s="95"/>
      <x:c r="O90" s="95"/>
      <x:c r="P90" s="95"/>
      <x:c r="Q90" s="98"/>
      <x:c r="R90" s="95"/>
      <x:c r="S90" s="95"/>
    </x:row>
    <x:row r="91">
      <x:c r="A91" s="95"/>
      <x:c r="B91" s="95"/>
      <x:c r="C91" s="95"/>
      <x:c r="D91" s="105" t="str">
        <x:f>IFERROR(INDEX('Risicoregister'!$O$5:$O$104,MATCH(B91,'Risicoregister'!$A$5:$A$104,0)),"")</x:f>
      </x:c>
      <x:c r="E91" s="95"/>
      <x:c r="F91" s="95"/>
      <x:c r="G91" s="95"/>
      <x:c r="H91" s="95"/>
      <x:c r="I91" s="95"/>
      <x:c r="J91" s="95"/>
      <x:c r="K91" s="98"/>
      <x:c r="L91" s="98"/>
      <x:c r="M91" s="95"/>
      <x:c r="N91" s="95"/>
      <x:c r="O91" s="95"/>
      <x:c r="P91" s="95"/>
      <x:c r="Q91" s="98"/>
      <x:c r="R91" s="95"/>
      <x:c r="S91" s="95"/>
    </x:row>
    <x:row r="92">
      <x:c r="A92" s="95"/>
      <x:c r="B92" s="95"/>
      <x:c r="C92" s="95"/>
      <x:c r="D92" s="105" t="str">
        <x:f>IFERROR(INDEX('Risicoregister'!$O$5:$O$104,MATCH(B92,'Risicoregister'!$A$5:$A$104,0)),"")</x:f>
      </x:c>
      <x:c r="E92" s="95"/>
      <x:c r="F92" s="95"/>
      <x:c r="G92" s="95"/>
      <x:c r="H92" s="95"/>
      <x:c r="I92" s="95"/>
      <x:c r="J92" s="95"/>
      <x:c r="K92" s="98"/>
      <x:c r="L92" s="98"/>
      <x:c r="M92" s="95"/>
      <x:c r="N92" s="95"/>
      <x:c r="O92" s="95"/>
      <x:c r="P92" s="95"/>
      <x:c r="Q92" s="98"/>
      <x:c r="R92" s="95"/>
      <x:c r="S92" s="95"/>
    </x:row>
    <x:row r="93">
      <x:c r="A93" s="95"/>
      <x:c r="B93" s="95"/>
      <x:c r="C93" s="95"/>
      <x:c r="D93" s="105" t="str">
        <x:f>IFERROR(INDEX('Risicoregister'!$O$5:$O$104,MATCH(B93,'Risicoregister'!$A$5:$A$104,0)),"")</x:f>
      </x:c>
      <x:c r="E93" s="95"/>
      <x:c r="F93" s="95"/>
      <x:c r="G93" s="95"/>
      <x:c r="H93" s="95"/>
      <x:c r="I93" s="95"/>
      <x:c r="J93" s="95"/>
      <x:c r="K93" s="98"/>
      <x:c r="L93" s="98"/>
      <x:c r="M93" s="95"/>
      <x:c r="N93" s="95"/>
      <x:c r="O93" s="95"/>
      <x:c r="P93" s="95"/>
      <x:c r="Q93" s="98"/>
      <x:c r="R93" s="95"/>
      <x:c r="S93" s="95"/>
    </x:row>
    <x:row r="94">
      <x:c r="A94" s="95"/>
      <x:c r="B94" s="95"/>
      <x:c r="C94" s="95"/>
      <x:c r="D94" s="105" t="str">
        <x:f>IFERROR(INDEX('Risicoregister'!$O$5:$O$104,MATCH(B94,'Risicoregister'!$A$5:$A$104,0)),"")</x:f>
      </x:c>
      <x:c r="E94" s="95"/>
      <x:c r="F94" s="95"/>
      <x:c r="G94" s="95"/>
      <x:c r="H94" s="95"/>
      <x:c r="I94" s="95"/>
      <x:c r="J94" s="95"/>
      <x:c r="K94" s="98"/>
      <x:c r="L94" s="98"/>
      <x:c r="M94" s="95"/>
      <x:c r="N94" s="95"/>
      <x:c r="O94" s="95"/>
      <x:c r="P94" s="95"/>
      <x:c r="Q94" s="98"/>
      <x:c r="R94" s="95"/>
      <x:c r="S94" s="95"/>
    </x:row>
    <x:row r="95">
      <x:c r="A95" s="95"/>
      <x:c r="B95" s="95"/>
      <x:c r="C95" s="95"/>
      <x:c r="D95" s="105" t="str">
        <x:f>IFERROR(INDEX('Risicoregister'!$O$5:$O$104,MATCH(B95,'Risicoregister'!$A$5:$A$104,0)),"")</x:f>
      </x:c>
      <x:c r="E95" s="95"/>
      <x:c r="F95" s="95"/>
      <x:c r="G95" s="95"/>
      <x:c r="H95" s="95"/>
      <x:c r="I95" s="95"/>
      <x:c r="J95" s="95"/>
      <x:c r="K95" s="98"/>
      <x:c r="L95" s="98"/>
      <x:c r="M95" s="95"/>
      <x:c r="N95" s="95"/>
      <x:c r="O95" s="95"/>
      <x:c r="P95" s="95"/>
      <x:c r="Q95" s="98"/>
      <x:c r="R95" s="95"/>
      <x:c r="S95" s="95"/>
    </x:row>
    <x:row r="96">
      <x:c r="A96" s="95"/>
      <x:c r="B96" s="95"/>
      <x:c r="C96" s="95"/>
      <x:c r="D96" s="105" t="str">
        <x:f>IFERROR(INDEX('Risicoregister'!$O$5:$O$104,MATCH(B96,'Risicoregister'!$A$5:$A$104,0)),"")</x:f>
      </x:c>
      <x:c r="E96" s="95"/>
      <x:c r="F96" s="95"/>
      <x:c r="G96" s="95"/>
      <x:c r="H96" s="95"/>
      <x:c r="I96" s="95"/>
      <x:c r="J96" s="95"/>
      <x:c r="K96" s="98"/>
      <x:c r="L96" s="98"/>
      <x:c r="M96" s="95"/>
      <x:c r="N96" s="95"/>
      <x:c r="O96" s="95"/>
      <x:c r="P96" s="95"/>
      <x:c r="Q96" s="98"/>
      <x:c r="R96" s="95"/>
      <x:c r="S96" s="95"/>
    </x:row>
    <x:row r="97">
      <x:c r="A97" s="95"/>
      <x:c r="B97" s="95"/>
      <x:c r="C97" s="95"/>
      <x:c r="D97" s="105" t="str">
        <x:f>IFERROR(INDEX('Risicoregister'!$O$5:$O$104,MATCH(B97,'Risicoregister'!$A$5:$A$104,0)),"")</x:f>
      </x:c>
      <x:c r="E97" s="95"/>
      <x:c r="F97" s="95"/>
      <x:c r="G97" s="95"/>
      <x:c r="H97" s="95"/>
      <x:c r="I97" s="95"/>
      <x:c r="J97" s="95"/>
      <x:c r="K97" s="98"/>
      <x:c r="L97" s="98"/>
      <x:c r="M97" s="95"/>
      <x:c r="N97" s="95"/>
      <x:c r="O97" s="95"/>
      <x:c r="P97" s="95"/>
      <x:c r="Q97" s="98"/>
      <x:c r="R97" s="95"/>
      <x:c r="S97" s="95"/>
    </x:row>
    <x:row r="98">
      <x:c r="A98" s="95"/>
      <x:c r="B98" s="95"/>
      <x:c r="C98" s="95"/>
      <x:c r="D98" s="105" t="str">
        <x:f>IFERROR(INDEX('Risicoregister'!$O$5:$O$104,MATCH(B98,'Risicoregister'!$A$5:$A$104,0)),"")</x:f>
      </x:c>
      <x:c r="E98" s="95"/>
      <x:c r="F98" s="95"/>
      <x:c r="G98" s="95"/>
      <x:c r="H98" s="95"/>
      <x:c r="I98" s="95"/>
      <x:c r="J98" s="95"/>
      <x:c r="K98" s="98"/>
      <x:c r="L98" s="98"/>
      <x:c r="M98" s="95"/>
      <x:c r="N98" s="95"/>
      <x:c r="O98" s="95"/>
      <x:c r="P98" s="95"/>
      <x:c r="Q98" s="98"/>
      <x:c r="R98" s="95"/>
      <x:c r="S98" s="95"/>
    </x:row>
    <x:row r="99">
      <x:c r="A99" s="95"/>
      <x:c r="B99" s="95"/>
      <x:c r="C99" s="95"/>
      <x:c r="D99" s="105" t="str">
        <x:f>IFERROR(INDEX('Risicoregister'!$O$5:$O$104,MATCH(B99,'Risicoregister'!$A$5:$A$104,0)),"")</x:f>
      </x:c>
      <x:c r="E99" s="95"/>
      <x:c r="F99" s="95"/>
      <x:c r="G99" s="95"/>
      <x:c r="H99" s="95"/>
      <x:c r="I99" s="95"/>
      <x:c r="J99" s="95"/>
      <x:c r="K99" s="98"/>
      <x:c r="L99" s="98"/>
      <x:c r="M99" s="95"/>
      <x:c r="N99" s="95"/>
      <x:c r="O99" s="95"/>
      <x:c r="P99" s="95"/>
      <x:c r="Q99" s="98"/>
      <x:c r="R99" s="95"/>
      <x:c r="S99" s="95"/>
    </x:row>
    <x:row r="100">
      <x:c r="A100" s="95"/>
      <x:c r="B100" s="95"/>
      <x:c r="C100" s="95"/>
      <x:c r="D100" s="105" t="str">
        <x:f>IFERROR(INDEX('Risicoregister'!$O$5:$O$104,MATCH(B100,'Risicoregister'!$A$5:$A$104,0)),"")</x:f>
      </x:c>
      <x:c r="E100" s="95"/>
      <x:c r="F100" s="95"/>
      <x:c r="G100" s="95"/>
      <x:c r="H100" s="95"/>
      <x:c r="I100" s="95"/>
      <x:c r="J100" s="95"/>
      <x:c r="K100" s="98"/>
      <x:c r="L100" s="98"/>
      <x:c r="M100" s="95"/>
      <x:c r="N100" s="95"/>
      <x:c r="O100" s="95"/>
      <x:c r="P100" s="95"/>
      <x:c r="Q100" s="98"/>
      <x:c r="R100" s="95"/>
      <x:c r="S100" s="95"/>
    </x:row>
    <x:row r="101">
      <x:c r="A101" s="95"/>
      <x:c r="B101" s="95"/>
      <x:c r="C101" s="95"/>
      <x:c r="D101" s="105" t="str">
        <x:f>IFERROR(INDEX('Risicoregister'!$O$5:$O$104,MATCH(B101,'Risicoregister'!$A$5:$A$104,0)),"")</x:f>
      </x:c>
      <x:c r="E101" s="95"/>
      <x:c r="F101" s="95"/>
      <x:c r="G101" s="95"/>
      <x:c r="H101" s="95"/>
      <x:c r="I101" s="95"/>
      <x:c r="J101" s="95"/>
      <x:c r="K101" s="98"/>
      <x:c r="L101" s="98"/>
      <x:c r="M101" s="95"/>
      <x:c r="N101" s="95"/>
      <x:c r="O101" s="95"/>
      <x:c r="P101" s="95"/>
      <x:c r="Q101" s="98"/>
      <x:c r="R101" s="95"/>
      <x:c r="S101" s="95"/>
    </x:row>
    <x:row r="102">
      <x:c r="A102" s="95"/>
      <x:c r="B102" s="95"/>
      <x:c r="C102" s="95"/>
      <x:c r="D102" s="105" t="str">
        <x:f>IFERROR(INDEX('Risicoregister'!$O$5:$O$104,MATCH(B102,'Risicoregister'!$A$5:$A$104,0)),"")</x:f>
      </x:c>
      <x:c r="E102" s="95"/>
      <x:c r="F102" s="95"/>
      <x:c r="G102" s="95"/>
      <x:c r="H102" s="95"/>
      <x:c r="I102" s="95"/>
      <x:c r="J102" s="95"/>
      <x:c r="K102" s="98"/>
      <x:c r="L102" s="98"/>
      <x:c r="M102" s="95"/>
      <x:c r="N102" s="95"/>
      <x:c r="O102" s="95"/>
      <x:c r="P102" s="95"/>
      <x:c r="Q102" s="98"/>
      <x:c r="R102" s="95"/>
      <x:c r="S102" s="95"/>
    </x:row>
    <x:row r="103">
      <x:c r="A103" s="95"/>
      <x:c r="B103" s="95"/>
      <x:c r="C103" s="95"/>
      <x:c r="D103" s="105" t="str">
        <x:f>IFERROR(INDEX('Risicoregister'!$O$5:$O$104,MATCH(B103,'Risicoregister'!$A$5:$A$104,0)),"")</x:f>
      </x:c>
      <x:c r="E103" s="95"/>
      <x:c r="F103" s="95"/>
      <x:c r="G103" s="95"/>
      <x:c r="H103" s="95"/>
      <x:c r="I103" s="95"/>
      <x:c r="J103" s="95"/>
      <x:c r="K103" s="98"/>
      <x:c r="L103" s="98"/>
      <x:c r="M103" s="95"/>
      <x:c r="N103" s="95"/>
      <x:c r="O103" s="95"/>
      <x:c r="P103" s="95"/>
      <x:c r="Q103" s="98"/>
      <x:c r="R103" s="95"/>
      <x:c r="S103" s="95"/>
    </x:row>
    <x:row r="104">
      <x:c r="A104" s="96"/>
      <x:c r="B104" s="96"/>
      <x:c r="C104" s="96"/>
      <x:c r="D104" s="105" t="str">
        <x:f>IFERROR(INDEX('Risicoregister'!$O$5:$O$104,MATCH(B104,'Risicoregister'!$A$5:$A$104,0)),"")</x:f>
      </x:c>
      <x:c r="E104" s="96"/>
      <x:c r="F104" s="96"/>
      <x:c r="G104" s="96"/>
      <x:c r="H104" s="96"/>
      <x:c r="I104" s="96"/>
      <x:c r="J104" s="96"/>
      <x:c r="K104" s="99"/>
      <x:c r="L104" s="99"/>
      <x:c r="M104" s="96"/>
      <x:c r="N104" s="96"/>
      <x:c r="O104" s="96"/>
      <x:c r="P104" s="96"/>
      <x:c r="Q104" s="99"/>
      <x:c r="R104" s="96"/>
      <x:c r="S104" s="96"/>
    </x:row>
  </x:sheetData>
  <x:mergeCells>
    <x:mergeCell ref="A1:S1"/>
    <x:mergeCell ref="A2:S2"/>
  </x:mergeCells>
  <x:conditionalFormatting sqref="D5:D104">
    <x:cfRule type="containsText" dxfId="30" priority="1" operator="containsText" text="Hoog"/>
    <x:cfRule type="containsText" dxfId="31" priority="2" operator="containsText" text="Midden"/>
    <x:cfRule type="containsText" dxfId="32" priority="3" operator="containsText" text="Laag"/>
  </x:conditionalFormatting>
  <x:conditionalFormatting sqref="R5:R104">
    <x:cfRule type="containsText" dxfId="33" priority="4" operator="containsText" text="Afgerond"/>
    <x:cfRule type="containsText" dxfId="34" priority="5" operator="containsText" text="Open"/>
    <x:cfRule type="containsText" dxfId="35" priority="6" operator="containsText" text="Geblokkeerd"/>
  </x:conditionalFormatting>
  <x:dataValidations count="2">
    <x:dataValidation type="list" sqref="F5:F104">
      <x:formula1>"Bron,Collectief,Organisatorisch,Persoonlijk,Bron en collectief,Bron en organisatie"</x:formula1>
    </x:dataValidation>
    <x:dataValidation type="list" sqref="R5:R104">
      <x:formula1>"Open,Gepland,In uitvoering,Afgerond,Geblokkeerd"</x:formula1>
    </x:dataValidation>
  </x:dataValidations>
  <x:pageMargins left="0.7" right="0.7" top="0.75" bottom="0.75" header="0.3" footer="0.3"/>
  <x:tableParts count="1">
    <x:tablePart xmlns:r="http://schemas.openxmlformats.org/officeDocument/2006/relationships" r:id="R8eead9fc201148ec"/>
  </x:tableParts>
</x:worksheet>
</file>

<file path=xl/worksheets/sheet10.xml><?xml version="1.0" encoding="utf-8"?>
<x:worksheet xmlns:x="http://schemas.openxmlformats.org/spreadsheetml/2006/main">
  <x:sheetViews>
    <x:sheetView showGridLines="0" workbookViewId="0"/>
  </x:sheetViews>
  <x:sheetFormatPr defaultRowHeight="15"/>
  <x:cols>
    <x:col min="1" max="1" width="53" hidden="0" customWidth="1"/>
    <x:col min="2" max="2" width="35" hidden="0" customWidth="1"/>
    <x:col min="3" max="3" width="48" hidden="0" customWidth="1"/>
    <x:col min="4" max="4" width="42" hidden="0" customWidth="1"/>
    <x:col min="5" max="5" width="15" hidden="0" customWidth="1"/>
    <x:col min="6" max="6" width="15" hidden="0" customWidth="1"/>
    <x:col min="7" max="7" width="15" hidden="0" customWidth="1"/>
    <x:col min="8" max="8" width="15" hidden="0" customWidth="1"/>
  </x:cols>
  <x:sheetData>
    <x:row r="1" ht="36" customHeight="1">
      <x:c r="A1" s="3" t="str">
        <x:v>Voorlopige RI&amp;E- en toetsingsroute</x:v>
      </x:c>
    </x:row>
    <x:row r="2" ht="36" customHeight="1">
      <x:c r="A2" s="7" t="str">
        <x:v>Beantwoord de feitelijke vragen. Dit is een routehulp en geen juridisch oordeel; controleer de officiële bron en uw specifieke situatie.</x:v>
      </x:c>
    </x:row>
    <x:row r="4" ht="32" customHeight="1">
      <x:c r="A4" s="16" t="str">
        <x:v>Vraag</x:v>
      </x:c>
      <x:c r="B4" s="16" t="str">
        <x:v>Antwoord</x:v>
      </x:c>
      <x:c r="C4" s="16" t="str">
        <x:v>Waarom dit telt</x:v>
      </x:c>
      <x:c r="D4" s="16" t="str">
        <x:v>Controlepunt</x:v>
      </x:c>
    </x:row>
    <x:row r="5">
      <x:c r="A5" s="25" t="str">
        <x:v>Werksituatie</x:v>
      </x:c>
      <x:c r="B5" s="107" t="str">
        <x:v>Kies een optie</x:v>
      </x:c>
      <x:c r="C5" s="25" t="str">
        <x:v>De RI&amp;E-plicht hangt onder meer samen met arbeid onder gezag.</x:v>
      </x:c>
      <x:c r="D5" s="25" t="str">
        <x:v>Controleer feitelijke gezagsverhouding.</x:v>
      </x:c>
    </x:row>
    <x:row r="6">
      <x:c r="A6" s="26" t="str">
        <x:v>Ernstige of bijzondere risico's bij uitsluitend vrijwilligers?</x:v>
      </x:c>
      <x:c r="B6" s="108" t="str">
        <x:v>N.v.t.</x:v>
      </x:c>
      <x:c r="C6" s="26" t="str">
        <x:v>Vrijwilligers kunnen bij bijzondere risico's onder specifieke arboregels vallen.</x:v>
      </x:c>
      <x:c r="D6" s="26" t="str">
        <x:v>Beoordeel werkzaamheden, niet alleen rechtsvorm.</x:v>
      </x:c>
    </x:row>
    <x:row r="7">
      <x:c r="A7" s="26" t="str">
        <x:v>Werkt al het betaalde personeel samen maximaal 40 uur per week?</x:v>
      </x:c>
      <x:c r="B7" s="108" t="str">
        <x:v>N.v.t.</x:v>
      </x:c>
      <x:c r="C7" s="26" t="str">
        <x:v>Dit kan een uitzondering op externe toetsing vormen.</x:v>
      </x:c>
      <x:c r="D7" s="26" t="str">
        <x:v>Tel alle betaalde uren samen.</x:v>
      </x:c>
    </x:row>
    <x:row r="8">
      <x:c r="A8" s="26" t="str">
        <x:v>Aantal medewerkers</x:v>
      </x:c>
      <x:c r="B8" s="108" t="str">
        <x:v>N.v.t.</x:v>
      </x:c>
      <x:c r="C8" s="26" t="str">
        <x:v>Maximaal 25 medewerkers kan relevant zijn bij een erkend branche-instrument.</x:v>
      </x:c>
      <x:c r="D8" s="26" t="str">
        <x:v>Controleer peildatum en telling.</x:v>
      </x:c>
    </x:row>
    <x:row r="9">
      <x:c r="A9" s="27" t="str">
        <x:v>Actueel erkend branche-instrument dat bij de branche past?</x:v>
      </x:c>
      <x:c r="B9" s="109" t="str">
        <x:v>N.v.t.</x:v>
      </x:c>
      <x:c r="C9" s="27" t="str">
        <x:v>Een passend en actueel erkend instrument kan bij maximaal 25 medewerkers toetsvrijstelling geven.</x:v>
      </x:c>
      <x:c r="D9" s="27" t="str">
        <x:v>Controleer erkenning op afrondingsdatum.</x:v>
      </x:c>
    </x:row>
    <x:row r="11" ht="25" customHeight="1">
      <x:c r="A11" s="29" t="str">
        <x:v>INDICATIEVE UITKOMST</x:v>
      </x:c>
    </x:row>
    <x:row r="12">
      <x:c r="A12" s="129" t="str">
        <x:v>RI&amp;E-plicht</x:v>
      </x:c>
      <x:c r="B12" s="124" t="str">
        <x:f>IF(B5="Niemand onder gezag","Meestal niet verplicht",IF(B5="Uitsluitend vrijwilligers",IF(B6="Ja","Specifieke beoordeling kan verplicht zijn",IF(B6="Nee","Meestal geen volledige RI&amp;E","Meer informatie nodig")),IF(B5="Persoon onder gezag","RI&amp;E waarschijnlijk verplicht","Kies eerst de werksituatie")))</x:f>
        <x:v>Kies eerst de werksituatie</x:v>
      </x:c>
      <x:c r="C12" s="124"/>
      <x:c r="D12" s="124"/>
      <x:c r="E12" s="124"/>
      <x:c r="F12" s="124"/>
      <x:c r="G12" s="124"/>
      <x:c r="H12" s="125"/>
    </x:row>
    <x:row r="13">
      <x:c r="A13" s="130" t="str">
        <x:v>Toetsingsplicht</x:v>
      </x:c>
      <x:c r="B13" s="127" t="str">
        <x:f>IF(B5="Niemand onder gezag","Niet van toepassing",IF(B5="Uitsluitend vrijwilligers","Niet verplicht",IF(B5&lt;&gt;"Persoon onder gezag","Kies eerst de werksituatie",IF(B7="Ja","Waarschijnlijk niet verplicht",IF(B7&lt;&gt;"Nee","Meer informatie nodig",IF(B8="26 of meer","Waarschijnlijk verplicht",IF(AND(B8="1 tot en met 25",B9="Ja"),"Waarschijnlijk niet verplicht",IF(AND(B8="1 tot en met 25",B9="Nee"),"Waarschijnlijk verplicht","Meer informatie nodig"))))))))</x:f>
        <x:v>Kies eerst de werksituatie</x:v>
      </x:c>
      <x:c r="C13" s="127"/>
      <x:c r="D13" s="127"/>
      <x:c r="E13" s="127"/>
      <x:c r="F13" s="127"/>
      <x:c r="G13" s="127"/>
      <x:c r="H13" s="128"/>
    </x:row>
    <x:row r="15">
      <x:c r="A15" s="134" t="str">
        <x:v>Let op: uitzendkrachten tellen mee; ook zzp'ers kunnen meetellen als zij feitelijk onder gezag werken. De route kan veranderen door rechtsvorm, arbeidsrelatie, werkzaamheden of bijzondere omstandigheden. Laat bij twijfel de feitelijke situatie beoordelen.</x:v>
      </x:c>
    </x:row>
    <x:row r="19" ht="32" customHeight="1">
      <x:c r="A19" s="16" t="str">
        <x:v>Officiële bron</x:v>
      </x:c>
      <x:c r="B19" s="16" t="str">
        <x:v>URL</x:v>
      </x:c>
    </x:row>
    <x:row r="20">
      <x:c r="A20" s="91" t="str">
        <x:v>Nederlandse Arbeidsinspectie · veelgestelde vragen RI&amp;E</x:v>
      </x:c>
      <x:c r="B20" s="91" t="str">
        <x:v>https://www.nlarbeidsinspectie.nl/onderwerpen/aanleveren-rie/veelgestelde-vragen-rie</x:v>
      </x:c>
    </x:row>
    <x:row r="21">
      <x:c r="A21" s="92" t="str">
        <x:v>Nederlandse Arbeidsinspectie · vrijwilligers</x:v>
      </x:c>
      <x:c r="B21" s="92" t="str">
        <x:v>https://www.nlarbeidsinspectie.nl/onderwerpen/arbeidsomstandighedenwet/arboregels-voor-vrijwilligers</x:v>
      </x:c>
    </x:row>
    <x:row r="22">
      <x:c r="A22" s="93" t="str">
        <x:v>Route naar RI&amp;E · erkende instrumenten</x:v>
      </x:c>
      <x:c r="B22" s="93" t="str">
        <x:v>https://app.rie.nl/</x:v>
      </x:c>
    </x:row>
  </x:sheetData>
  <x:mergeCells>
    <x:mergeCell ref="A1:H1"/>
    <x:mergeCell ref="A2:H2"/>
    <x:mergeCell ref="A11:H11"/>
    <x:mergeCell ref="B12:H12"/>
    <x:mergeCell ref="B13:H13"/>
    <x:mergeCell ref="A15:H17"/>
  </x:mergeCells>
  <x:dataValidations count="4">
    <x:dataValidation type="list" sqref="B5">
      <x:formula1>"Persoon onder gezag,Uitsluitend vrijwilligers,Niemand onder gezag"</x:formula1>
    </x:dataValidation>
    <x:dataValidation type="list" sqref="B6:B7">
      <x:formula1>"Ja,Nee,N.v.t."</x:formula1>
    </x:dataValidation>
    <x:dataValidation type="list" sqref="B8">
      <x:formula1>"1 tot en met 25,26 of meer,N.v.t."</x:formula1>
    </x:dataValidation>
    <x:dataValidation type="list" sqref="B9">
      <x:formula1>"Ja,Nee,Onbekend,N.v.t."</x:formula1>
    </x:dataValidation>
  </x:dataValidations>
  <x:pageMargins left="0.7" right="0.7" top="0.75" bottom="0.75" header="0.3" footer="0.3"/>
</x:worksheet>
</file>

<file path=xl/worksheets/sheet11.xml><?xml version="1.0" encoding="utf-8"?>
<x:worksheet xmlns:x="http://schemas.openxmlformats.org/spreadsheetml/2006/main">
  <x:sheetViews>
    <x:sheetView showGridLines="0" workbookViewId="0"/>
  </x:sheetViews>
  <x:sheetFormatPr defaultRowHeight="15"/>
  <x:cols>
    <x:col min="1" max="1" width="10" hidden="0" customWidth="1"/>
    <x:col min="2" max="2" width="14" hidden="0" customWidth="1"/>
    <x:col min="3" max="3" width="30" hidden="0" customWidth="1"/>
    <x:col min="4" max="4" width="36" hidden="0" customWidth="1"/>
    <x:col min="5" max="5" width="44" hidden="0" customWidth="1"/>
    <x:col min="6" max="6" width="14" hidden="0" customWidth="1"/>
    <x:col min="7" max="7" width="44" hidden="0" customWidth="1"/>
    <x:col min="8" max="8" width="22" hidden="0" customWidth="1"/>
    <x:col min="9" max="9" width="14" hidden="0" customWidth="1"/>
    <x:col min="10" max="10" width="24" hidden="0" customWidth="1"/>
    <x:col min="11" max="11" width="18" hidden="0" customWidth="1"/>
  </x:cols>
  <x:sheetData>
    <x:row r="1" ht="36" customHeight="1">
      <x:c r="A1" s="3" t="str">
        <x:v>Toetsbevindingen en verwerking</x:v>
      </x:c>
    </x:row>
    <x:row r="2" ht="36" customHeight="1">
      <x:c r="A2" s="7" t="str">
        <x:v>Koppel iedere bevinding aan de exacte RI&amp;E-versie, deskundige scope, eigenaar, actie en aantoonbare verwerking.</x:v>
      </x:c>
    </x:row>
    <x:row r="4" ht="32" customHeight="1">
      <x:c r="A4" s="16" t="str">
        <x:v>ID</x:v>
      </x:c>
      <x:c r="B4" s="16" t="str">
        <x:v>RI&amp;E-versie</x:v>
      </x:c>
      <x:c r="C4" s="16" t="str">
        <x:v>Discipline</x:v>
      </x:c>
      <x:c r="D4" s="16" t="str">
        <x:v>Getoetste scope</x:v>
      </x:c>
      <x:c r="E4" s="16" t="str">
        <x:v>Bevinding</x:v>
      </x:c>
      <x:c r="F4" s="16" t="str">
        <x:v>Zwaarte</x:v>
      </x:c>
      <x:c r="G4" s="16" t="str">
        <x:v>Advies</x:v>
      </x:c>
      <x:c r="H4" s="16" t="str">
        <x:v>Eigenaar</x:v>
      </x:c>
      <x:c r="I4" s="16" t="str">
        <x:v>Streefdatum</x:v>
      </x:c>
      <x:c r="J4" s="16" t="str">
        <x:v>Verwerkingsstatus</x:v>
      </x:c>
      <x:c r="K4" s="16" t="str">
        <x:v>Gekoppelde actie</x:v>
      </x:c>
    </x:row>
    <x:row r="5">
      <x:c r="A5" s="94"/>
      <x:c r="B5" s="94"/>
      <x:c r="C5" s="94"/>
      <x:c r="D5" s="94"/>
      <x:c r="E5" s="94"/>
      <x:c r="F5" s="94"/>
      <x:c r="G5" s="94"/>
      <x:c r="H5" s="94"/>
      <x:c r="I5" s="97"/>
      <x:c r="J5" s="94"/>
      <x:c r="K5" s="94"/>
    </x:row>
    <x:row r="6">
      <x:c r="A6" s="95"/>
      <x:c r="B6" s="95"/>
      <x:c r="C6" s="95"/>
      <x:c r="D6" s="95"/>
      <x:c r="E6" s="95"/>
      <x:c r="F6" s="95"/>
      <x:c r="G6" s="95"/>
      <x:c r="H6" s="95"/>
      <x:c r="I6" s="98"/>
      <x:c r="J6" s="95"/>
      <x:c r="K6" s="95"/>
    </x:row>
    <x:row r="7">
      <x:c r="A7" s="95"/>
      <x:c r="B7" s="95"/>
      <x:c r="C7" s="95"/>
      <x:c r="D7" s="95"/>
      <x:c r="E7" s="95"/>
      <x:c r="F7" s="95"/>
      <x:c r="G7" s="95"/>
      <x:c r="H7" s="95"/>
      <x:c r="I7" s="98"/>
      <x:c r="J7" s="95"/>
      <x:c r="K7" s="95"/>
    </x:row>
    <x:row r="8">
      <x:c r="A8" s="95"/>
      <x:c r="B8" s="95"/>
      <x:c r="C8" s="95"/>
      <x:c r="D8" s="95"/>
      <x:c r="E8" s="95"/>
      <x:c r="F8" s="95"/>
      <x:c r="G8" s="95"/>
      <x:c r="H8" s="95"/>
      <x:c r="I8" s="98"/>
      <x:c r="J8" s="95"/>
      <x:c r="K8" s="95"/>
    </x:row>
    <x:row r="9">
      <x:c r="A9" s="95"/>
      <x:c r="B9" s="95"/>
      <x:c r="C9" s="95"/>
      <x:c r="D9" s="95"/>
      <x:c r="E9" s="95"/>
      <x:c r="F9" s="95"/>
      <x:c r="G9" s="95"/>
      <x:c r="H9" s="95"/>
      <x:c r="I9" s="98"/>
      <x:c r="J9" s="95"/>
      <x:c r="K9" s="95"/>
    </x:row>
    <x:row r="10">
      <x:c r="A10" s="95"/>
      <x:c r="B10" s="95"/>
      <x:c r="C10" s="95"/>
      <x:c r="D10" s="95"/>
      <x:c r="E10" s="95"/>
      <x:c r="F10" s="95"/>
      <x:c r="G10" s="95"/>
      <x:c r="H10" s="95"/>
      <x:c r="I10" s="98"/>
      <x:c r="J10" s="95"/>
      <x:c r="K10" s="95"/>
    </x:row>
    <x:row r="11">
      <x:c r="A11" s="95"/>
      <x:c r="B11" s="95"/>
      <x:c r="C11" s="95"/>
      <x:c r="D11" s="95"/>
      <x:c r="E11" s="95"/>
      <x:c r="F11" s="95"/>
      <x:c r="G11" s="95"/>
      <x:c r="H11" s="95"/>
      <x:c r="I11" s="98"/>
      <x:c r="J11" s="95"/>
      <x:c r="K11" s="95"/>
    </x:row>
    <x:row r="12">
      <x:c r="A12" s="95"/>
      <x:c r="B12" s="95"/>
      <x:c r="C12" s="95"/>
      <x:c r="D12" s="95"/>
      <x:c r="E12" s="95"/>
      <x:c r="F12" s="95"/>
      <x:c r="G12" s="95"/>
      <x:c r="H12" s="95"/>
      <x:c r="I12" s="98"/>
      <x:c r="J12" s="95"/>
      <x:c r="K12" s="95"/>
    </x:row>
    <x:row r="13">
      <x:c r="A13" s="95"/>
      <x:c r="B13" s="95"/>
      <x:c r="C13" s="95"/>
      <x:c r="D13" s="95"/>
      <x:c r="E13" s="95"/>
      <x:c r="F13" s="95"/>
      <x:c r="G13" s="95"/>
      <x:c r="H13" s="95"/>
      <x:c r="I13" s="98"/>
      <x:c r="J13" s="95"/>
      <x:c r="K13" s="95"/>
    </x:row>
    <x:row r="14">
      <x:c r="A14" s="95"/>
      <x:c r="B14" s="95"/>
      <x:c r="C14" s="95"/>
      <x:c r="D14" s="95"/>
      <x:c r="E14" s="95"/>
      <x:c r="F14" s="95"/>
      <x:c r="G14" s="95"/>
      <x:c r="H14" s="95"/>
      <x:c r="I14" s="98"/>
      <x:c r="J14" s="95"/>
      <x:c r="K14" s="95"/>
    </x:row>
    <x:row r="15">
      <x:c r="A15" s="95"/>
      <x:c r="B15" s="95"/>
      <x:c r="C15" s="95"/>
      <x:c r="D15" s="95"/>
      <x:c r="E15" s="95"/>
      <x:c r="F15" s="95"/>
      <x:c r="G15" s="95"/>
      <x:c r="H15" s="95"/>
      <x:c r="I15" s="98"/>
      <x:c r="J15" s="95"/>
      <x:c r="K15" s="95"/>
    </x:row>
    <x:row r="16">
      <x:c r="A16" s="95"/>
      <x:c r="B16" s="95"/>
      <x:c r="C16" s="95"/>
      <x:c r="D16" s="95"/>
      <x:c r="E16" s="95"/>
      <x:c r="F16" s="95"/>
      <x:c r="G16" s="95"/>
      <x:c r="H16" s="95"/>
      <x:c r="I16" s="98"/>
      <x:c r="J16" s="95"/>
      <x:c r="K16" s="95"/>
    </x:row>
    <x:row r="17">
      <x:c r="A17" s="95"/>
      <x:c r="B17" s="95"/>
      <x:c r="C17" s="95"/>
      <x:c r="D17" s="95"/>
      <x:c r="E17" s="95"/>
      <x:c r="F17" s="95"/>
      <x:c r="G17" s="95"/>
      <x:c r="H17" s="95"/>
      <x:c r="I17" s="98"/>
      <x:c r="J17" s="95"/>
      <x:c r="K17" s="95"/>
    </x:row>
    <x:row r="18">
      <x:c r="A18" s="95"/>
      <x:c r="B18" s="95"/>
      <x:c r="C18" s="95"/>
      <x:c r="D18" s="95"/>
      <x:c r="E18" s="95"/>
      <x:c r="F18" s="95"/>
      <x:c r="G18" s="95"/>
      <x:c r="H18" s="95"/>
      <x:c r="I18" s="98"/>
      <x:c r="J18" s="95"/>
      <x:c r="K18" s="95"/>
    </x:row>
    <x:row r="19">
      <x:c r="A19" s="95"/>
      <x:c r="B19" s="95"/>
      <x:c r="C19" s="95"/>
      <x:c r="D19" s="95"/>
      <x:c r="E19" s="95"/>
      <x:c r="F19" s="95"/>
      <x:c r="G19" s="95"/>
      <x:c r="H19" s="95"/>
      <x:c r="I19" s="98"/>
      <x:c r="J19" s="95"/>
      <x:c r="K19" s="95"/>
    </x:row>
    <x:row r="20">
      <x:c r="A20" s="95"/>
      <x:c r="B20" s="95"/>
      <x:c r="C20" s="95"/>
      <x:c r="D20" s="95"/>
      <x:c r="E20" s="95"/>
      <x:c r="F20" s="95"/>
      <x:c r="G20" s="95"/>
      <x:c r="H20" s="95"/>
      <x:c r="I20" s="98"/>
      <x:c r="J20" s="95"/>
      <x:c r="K20" s="95"/>
    </x:row>
    <x:row r="21">
      <x:c r="A21" s="95"/>
      <x:c r="B21" s="95"/>
      <x:c r="C21" s="95"/>
      <x:c r="D21" s="95"/>
      <x:c r="E21" s="95"/>
      <x:c r="F21" s="95"/>
      <x:c r="G21" s="95"/>
      <x:c r="H21" s="95"/>
      <x:c r="I21" s="98"/>
      <x:c r="J21" s="95"/>
      <x:c r="K21" s="95"/>
    </x:row>
    <x:row r="22">
      <x:c r="A22" s="95"/>
      <x:c r="B22" s="95"/>
      <x:c r="C22" s="95"/>
      <x:c r="D22" s="95"/>
      <x:c r="E22" s="95"/>
      <x:c r="F22" s="95"/>
      <x:c r="G22" s="95"/>
      <x:c r="H22" s="95"/>
      <x:c r="I22" s="98"/>
      <x:c r="J22" s="95"/>
      <x:c r="K22" s="95"/>
    </x:row>
    <x:row r="23">
      <x:c r="A23" s="95"/>
      <x:c r="B23" s="95"/>
      <x:c r="C23" s="95"/>
      <x:c r="D23" s="95"/>
      <x:c r="E23" s="95"/>
      <x:c r="F23" s="95"/>
      <x:c r="G23" s="95"/>
      <x:c r="H23" s="95"/>
      <x:c r="I23" s="98"/>
      <x:c r="J23" s="95"/>
      <x:c r="K23" s="95"/>
    </x:row>
    <x:row r="24">
      <x:c r="A24" s="95"/>
      <x:c r="B24" s="95"/>
      <x:c r="C24" s="95"/>
      <x:c r="D24" s="95"/>
      <x:c r="E24" s="95"/>
      <x:c r="F24" s="95"/>
      <x:c r="G24" s="95"/>
      <x:c r="H24" s="95"/>
      <x:c r="I24" s="98"/>
      <x:c r="J24" s="95"/>
      <x:c r="K24" s="95"/>
    </x:row>
    <x:row r="25">
      <x:c r="A25" s="95"/>
      <x:c r="B25" s="95"/>
      <x:c r="C25" s="95"/>
      <x:c r="D25" s="95"/>
      <x:c r="E25" s="95"/>
      <x:c r="F25" s="95"/>
      <x:c r="G25" s="95"/>
      <x:c r="H25" s="95"/>
      <x:c r="I25" s="98"/>
      <x:c r="J25" s="95"/>
      <x:c r="K25" s="95"/>
    </x:row>
    <x:row r="26">
      <x:c r="A26" s="95"/>
      <x:c r="B26" s="95"/>
      <x:c r="C26" s="95"/>
      <x:c r="D26" s="95"/>
      <x:c r="E26" s="95"/>
      <x:c r="F26" s="95"/>
      <x:c r="G26" s="95"/>
      <x:c r="H26" s="95"/>
      <x:c r="I26" s="98"/>
      <x:c r="J26" s="95"/>
      <x:c r="K26" s="95"/>
    </x:row>
    <x:row r="27">
      <x:c r="A27" s="95"/>
      <x:c r="B27" s="95"/>
      <x:c r="C27" s="95"/>
      <x:c r="D27" s="95"/>
      <x:c r="E27" s="95"/>
      <x:c r="F27" s="95"/>
      <x:c r="G27" s="95"/>
      <x:c r="H27" s="95"/>
      <x:c r="I27" s="98"/>
      <x:c r="J27" s="95"/>
      <x:c r="K27" s="95"/>
    </x:row>
    <x:row r="28">
      <x:c r="A28" s="95"/>
      <x:c r="B28" s="95"/>
      <x:c r="C28" s="95"/>
      <x:c r="D28" s="95"/>
      <x:c r="E28" s="95"/>
      <x:c r="F28" s="95"/>
      <x:c r="G28" s="95"/>
      <x:c r="H28" s="95"/>
      <x:c r="I28" s="98"/>
      <x:c r="J28" s="95"/>
      <x:c r="K28" s="95"/>
    </x:row>
    <x:row r="29">
      <x:c r="A29" s="95"/>
      <x:c r="B29" s="95"/>
      <x:c r="C29" s="95"/>
      <x:c r="D29" s="95"/>
      <x:c r="E29" s="95"/>
      <x:c r="F29" s="95"/>
      <x:c r="G29" s="95"/>
      <x:c r="H29" s="95"/>
      <x:c r="I29" s="98"/>
      <x:c r="J29" s="95"/>
      <x:c r="K29" s="95"/>
    </x:row>
    <x:row r="30">
      <x:c r="A30" s="95"/>
      <x:c r="B30" s="95"/>
      <x:c r="C30" s="95"/>
      <x:c r="D30" s="95"/>
      <x:c r="E30" s="95"/>
      <x:c r="F30" s="95"/>
      <x:c r="G30" s="95"/>
      <x:c r="H30" s="95"/>
      <x:c r="I30" s="98"/>
      <x:c r="J30" s="95"/>
      <x:c r="K30" s="95"/>
    </x:row>
    <x:row r="31">
      <x:c r="A31" s="95"/>
      <x:c r="B31" s="95"/>
      <x:c r="C31" s="95"/>
      <x:c r="D31" s="95"/>
      <x:c r="E31" s="95"/>
      <x:c r="F31" s="95"/>
      <x:c r="G31" s="95"/>
      <x:c r="H31" s="95"/>
      <x:c r="I31" s="98"/>
      <x:c r="J31" s="95"/>
      <x:c r="K31" s="95"/>
    </x:row>
    <x:row r="32">
      <x:c r="A32" s="95"/>
      <x:c r="B32" s="95"/>
      <x:c r="C32" s="95"/>
      <x:c r="D32" s="95"/>
      <x:c r="E32" s="95"/>
      <x:c r="F32" s="95"/>
      <x:c r="G32" s="95"/>
      <x:c r="H32" s="95"/>
      <x:c r="I32" s="98"/>
      <x:c r="J32" s="95"/>
      <x:c r="K32" s="95"/>
    </x:row>
    <x:row r="33">
      <x:c r="A33" s="95"/>
      <x:c r="B33" s="95"/>
      <x:c r="C33" s="95"/>
      <x:c r="D33" s="95"/>
      <x:c r="E33" s="95"/>
      <x:c r="F33" s="95"/>
      <x:c r="G33" s="95"/>
      <x:c r="H33" s="95"/>
      <x:c r="I33" s="98"/>
      <x:c r="J33" s="95"/>
      <x:c r="K33" s="95"/>
    </x:row>
    <x:row r="34">
      <x:c r="A34" s="95"/>
      <x:c r="B34" s="95"/>
      <x:c r="C34" s="95"/>
      <x:c r="D34" s="95"/>
      <x:c r="E34" s="95"/>
      <x:c r="F34" s="95"/>
      <x:c r="G34" s="95"/>
      <x:c r="H34" s="95"/>
      <x:c r="I34" s="98"/>
      <x:c r="J34" s="95"/>
      <x:c r="K34" s="95"/>
    </x:row>
    <x:row r="35">
      <x:c r="A35" s="95"/>
      <x:c r="B35" s="95"/>
      <x:c r="C35" s="95"/>
      <x:c r="D35" s="95"/>
      <x:c r="E35" s="95"/>
      <x:c r="F35" s="95"/>
      <x:c r="G35" s="95"/>
      <x:c r="H35" s="95"/>
      <x:c r="I35" s="98"/>
      <x:c r="J35" s="95"/>
      <x:c r="K35" s="95"/>
    </x:row>
    <x:row r="36">
      <x:c r="A36" s="95"/>
      <x:c r="B36" s="95"/>
      <x:c r="C36" s="95"/>
      <x:c r="D36" s="95"/>
      <x:c r="E36" s="95"/>
      <x:c r="F36" s="95"/>
      <x:c r="G36" s="95"/>
      <x:c r="H36" s="95"/>
      <x:c r="I36" s="98"/>
      <x:c r="J36" s="95"/>
      <x:c r="K36" s="95"/>
    </x:row>
    <x:row r="37">
      <x:c r="A37" s="95"/>
      <x:c r="B37" s="95"/>
      <x:c r="C37" s="95"/>
      <x:c r="D37" s="95"/>
      <x:c r="E37" s="95"/>
      <x:c r="F37" s="95"/>
      <x:c r="G37" s="95"/>
      <x:c r="H37" s="95"/>
      <x:c r="I37" s="98"/>
      <x:c r="J37" s="95"/>
      <x:c r="K37" s="95"/>
    </x:row>
    <x:row r="38">
      <x:c r="A38" s="95"/>
      <x:c r="B38" s="95"/>
      <x:c r="C38" s="95"/>
      <x:c r="D38" s="95"/>
      <x:c r="E38" s="95"/>
      <x:c r="F38" s="95"/>
      <x:c r="G38" s="95"/>
      <x:c r="H38" s="95"/>
      <x:c r="I38" s="98"/>
      <x:c r="J38" s="95"/>
      <x:c r="K38" s="95"/>
    </x:row>
    <x:row r="39">
      <x:c r="A39" s="95"/>
      <x:c r="B39" s="95"/>
      <x:c r="C39" s="95"/>
      <x:c r="D39" s="95"/>
      <x:c r="E39" s="95"/>
      <x:c r="F39" s="95"/>
      <x:c r="G39" s="95"/>
      <x:c r="H39" s="95"/>
      <x:c r="I39" s="98"/>
      <x:c r="J39" s="95"/>
      <x:c r="K39" s="95"/>
    </x:row>
    <x:row r="40">
      <x:c r="A40" s="95"/>
      <x:c r="B40" s="95"/>
      <x:c r="C40" s="95"/>
      <x:c r="D40" s="95"/>
      <x:c r="E40" s="95"/>
      <x:c r="F40" s="95"/>
      <x:c r="G40" s="95"/>
      <x:c r="H40" s="95"/>
      <x:c r="I40" s="98"/>
      <x:c r="J40" s="95"/>
      <x:c r="K40" s="95"/>
    </x:row>
    <x:row r="41">
      <x:c r="A41" s="95"/>
      <x:c r="B41" s="95"/>
      <x:c r="C41" s="95"/>
      <x:c r="D41" s="95"/>
      <x:c r="E41" s="95"/>
      <x:c r="F41" s="95"/>
      <x:c r="G41" s="95"/>
      <x:c r="H41" s="95"/>
      <x:c r="I41" s="98"/>
      <x:c r="J41" s="95"/>
      <x:c r="K41" s="95"/>
    </x:row>
    <x:row r="42">
      <x:c r="A42" s="95"/>
      <x:c r="B42" s="95"/>
      <x:c r="C42" s="95"/>
      <x:c r="D42" s="95"/>
      <x:c r="E42" s="95"/>
      <x:c r="F42" s="95"/>
      <x:c r="G42" s="95"/>
      <x:c r="H42" s="95"/>
      <x:c r="I42" s="98"/>
      <x:c r="J42" s="95"/>
      <x:c r="K42" s="95"/>
    </x:row>
    <x:row r="43">
      <x:c r="A43" s="95"/>
      <x:c r="B43" s="95"/>
      <x:c r="C43" s="95"/>
      <x:c r="D43" s="95"/>
      <x:c r="E43" s="95"/>
      <x:c r="F43" s="95"/>
      <x:c r="G43" s="95"/>
      <x:c r="H43" s="95"/>
      <x:c r="I43" s="98"/>
      <x:c r="J43" s="95"/>
      <x:c r="K43" s="95"/>
    </x:row>
    <x:row r="44">
      <x:c r="A44" s="95"/>
      <x:c r="B44" s="95"/>
      <x:c r="C44" s="95"/>
      <x:c r="D44" s="95"/>
      <x:c r="E44" s="95"/>
      <x:c r="F44" s="95"/>
      <x:c r="G44" s="95"/>
      <x:c r="H44" s="95"/>
      <x:c r="I44" s="98"/>
      <x:c r="J44" s="95"/>
      <x:c r="K44" s="95"/>
    </x:row>
    <x:row r="45">
      <x:c r="A45" s="95"/>
      <x:c r="B45" s="95"/>
      <x:c r="C45" s="95"/>
      <x:c r="D45" s="95"/>
      <x:c r="E45" s="95"/>
      <x:c r="F45" s="95"/>
      <x:c r="G45" s="95"/>
      <x:c r="H45" s="95"/>
      <x:c r="I45" s="98"/>
      <x:c r="J45" s="95"/>
      <x:c r="K45" s="95"/>
    </x:row>
    <x:row r="46">
      <x:c r="A46" s="95"/>
      <x:c r="B46" s="95"/>
      <x:c r="C46" s="95"/>
      <x:c r="D46" s="95"/>
      <x:c r="E46" s="95"/>
      <x:c r="F46" s="95"/>
      <x:c r="G46" s="95"/>
      <x:c r="H46" s="95"/>
      <x:c r="I46" s="98"/>
      <x:c r="J46" s="95"/>
      <x:c r="K46" s="95"/>
    </x:row>
    <x:row r="47">
      <x:c r="A47" s="95"/>
      <x:c r="B47" s="95"/>
      <x:c r="C47" s="95"/>
      <x:c r="D47" s="95"/>
      <x:c r="E47" s="95"/>
      <x:c r="F47" s="95"/>
      <x:c r="G47" s="95"/>
      <x:c r="H47" s="95"/>
      <x:c r="I47" s="98"/>
      <x:c r="J47" s="95"/>
      <x:c r="K47" s="95"/>
    </x:row>
    <x:row r="48">
      <x:c r="A48" s="95"/>
      <x:c r="B48" s="95"/>
      <x:c r="C48" s="95"/>
      <x:c r="D48" s="95"/>
      <x:c r="E48" s="95"/>
      <x:c r="F48" s="95"/>
      <x:c r="G48" s="95"/>
      <x:c r="H48" s="95"/>
      <x:c r="I48" s="98"/>
      <x:c r="J48" s="95"/>
      <x:c r="K48" s="95"/>
    </x:row>
    <x:row r="49">
      <x:c r="A49" s="95"/>
      <x:c r="B49" s="95"/>
      <x:c r="C49" s="95"/>
      <x:c r="D49" s="95"/>
      <x:c r="E49" s="95"/>
      <x:c r="F49" s="95"/>
      <x:c r="G49" s="95"/>
      <x:c r="H49" s="95"/>
      <x:c r="I49" s="98"/>
      <x:c r="J49" s="95"/>
      <x:c r="K49" s="95"/>
    </x:row>
    <x:row r="50">
      <x:c r="A50" s="95"/>
      <x:c r="B50" s="95"/>
      <x:c r="C50" s="95"/>
      <x:c r="D50" s="95"/>
      <x:c r="E50" s="95"/>
      <x:c r="F50" s="95"/>
      <x:c r="G50" s="95"/>
      <x:c r="H50" s="95"/>
      <x:c r="I50" s="98"/>
      <x:c r="J50" s="95"/>
      <x:c r="K50" s="95"/>
    </x:row>
    <x:row r="51">
      <x:c r="A51" s="95"/>
      <x:c r="B51" s="95"/>
      <x:c r="C51" s="95"/>
      <x:c r="D51" s="95"/>
      <x:c r="E51" s="95"/>
      <x:c r="F51" s="95"/>
      <x:c r="G51" s="95"/>
      <x:c r="H51" s="95"/>
      <x:c r="I51" s="98"/>
      <x:c r="J51" s="95"/>
      <x:c r="K51" s="95"/>
    </x:row>
    <x:row r="52">
      <x:c r="A52" s="95"/>
      <x:c r="B52" s="95"/>
      <x:c r="C52" s="95"/>
      <x:c r="D52" s="95"/>
      <x:c r="E52" s="95"/>
      <x:c r="F52" s="95"/>
      <x:c r="G52" s="95"/>
      <x:c r="H52" s="95"/>
      <x:c r="I52" s="98"/>
      <x:c r="J52" s="95"/>
      <x:c r="K52" s="95"/>
    </x:row>
    <x:row r="53">
      <x:c r="A53" s="95"/>
      <x:c r="B53" s="95"/>
      <x:c r="C53" s="95"/>
      <x:c r="D53" s="95"/>
      <x:c r="E53" s="95"/>
      <x:c r="F53" s="95"/>
      <x:c r="G53" s="95"/>
      <x:c r="H53" s="95"/>
      <x:c r="I53" s="98"/>
      <x:c r="J53" s="95"/>
      <x:c r="K53" s="95"/>
    </x:row>
    <x:row r="54">
      <x:c r="A54" s="96"/>
      <x:c r="B54" s="96"/>
      <x:c r="C54" s="96"/>
      <x:c r="D54" s="96"/>
      <x:c r="E54" s="96"/>
      <x:c r="F54" s="96"/>
      <x:c r="G54" s="96"/>
      <x:c r="H54" s="96"/>
      <x:c r="I54" s="99"/>
      <x:c r="J54" s="96"/>
      <x:c r="K54" s="96"/>
    </x:row>
  </x:sheetData>
  <x:mergeCells>
    <x:mergeCell ref="A1:K1"/>
    <x:mergeCell ref="A2:K2"/>
  </x:mergeCells>
  <x:conditionalFormatting sqref="J5:J54">
    <x:cfRule type="containsText" dxfId="36" priority="1" operator="containsText" text="Afgerond"/>
    <x:cfRule type="containsText" dxfId="37" priority="2" operator="containsText" text="Open"/>
    <x:cfRule type="containsText" dxfId="38" priority="3" operator="containsText" text="Geblokkeerd"/>
  </x:conditionalFormatting>
  <x:dataValidations count="3">
    <x:dataValidation type="list" sqref="C5:C54">
      <x:formula1>"HVK,Arbeidshygiënist,Arbeids- en organisatiedeskundige,Bedrijfsarts,Gecertificeerde arbodienst"</x:formula1>
    </x:dataValidation>
    <x:dataValidation type="list" sqref="F5:F54">
      <x:formula1>"Kritiek,Hoog,Midden,Laag,Advies"</x:formula1>
    </x:dataValidation>
    <x:dataValidation type="list" sqref="J5:J54">
      <x:formula1>"Open,In beoordeling,Verwerkt,Gemotiveerd afgeweken,Geblokkeerd"</x:formula1>
    </x:dataValidation>
  </x:dataValidations>
  <x:pageMargins left="0.7" right="0.7" top="0.75" bottom="0.75" header="0.3" footer="0.3"/>
  <x:tableParts count="1">
    <x:tablePart xmlns:r="http://schemas.openxmlformats.org/officeDocument/2006/relationships" r:id="Rd1c0c2a97ab6400d"/>
  </x:tableParts>
</x:worksheet>
</file>

<file path=xl/worksheets/sheet12.xml><?xml version="1.0" encoding="utf-8"?>
<x:worksheet xmlns:x="http://schemas.openxmlformats.org/spreadsheetml/2006/main">
  <x:sheetViews>
    <x:sheetView showGridLines="0" workbookViewId="0"/>
  </x:sheetViews>
  <x:sheetFormatPr defaultRowHeight="15"/>
  <x:cols>
    <x:col min="1" max="1" width="11" hidden="0" customWidth="1"/>
    <x:col min="2" max="2" width="14" hidden="0" customWidth="1"/>
    <x:col min="3" max="3" width="32" hidden="0" customWidth="1"/>
    <x:col min="4" max="4" width="42" hidden="0" customWidth="1"/>
    <x:col min="5" max="5" width="25" hidden="0" customWidth="1"/>
    <x:col min="6" max="6" width="25" hidden="0" customWidth="1"/>
    <x:col min="7" max="7" width="22" hidden="0" customWidth="1"/>
    <x:col min="8" max="8" width="22" hidden="0" customWidth="1"/>
    <x:col min="9" max="9" width="42" hidden="0" customWidth="1"/>
  </x:cols>
  <x:sheetData>
    <x:row r="1" ht="36" customHeight="1">
      <x:c r="A1" s="3" t="str">
        <x:v>Versie- en wijzigingslog</x:v>
      </x:c>
    </x:row>
    <x:row r="2" ht="36" customHeight="1">
      <x:c r="A2" s="7" t="str">
        <x:v>Actualiseer bij ervaring, gewijzigde werkmethoden of omstandigheden en nieuwe professionele inzichten. Leg aanleiding, impact, raadpleging en toetsbesluit vast.</x:v>
      </x:c>
    </x:row>
    <x:row r="4" ht="32" customHeight="1">
      <x:c r="A4" s="16" t="str">
        <x:v>Versie</x:v>
      </x:c>
      <x:c r="B4" s="16" t="str">
        <x:v>Datum</x:v>
      </x:c>
      <x:c r="C4" s="16" t="str">
        <x:v>Trigger</x:v>
      </x:c>
      <x:c r="D4" s="16" t="str">
        <x:v>Gewijzigde onderdelen</x:v>
      </x:c>
      <x:c r="E4" s="16" t="str">
        <x:v>Werknemers geraadpleegd</x:v>
      </x:c>
      <x:c r="F4" s="16" t="str">
        <x:v>Impact op toetsing</x:v>
      </x:c>
      <x:c r="G4" s="16" t="str">
        <x:v>Eigenaar</x:v>
      </x:c>
      <x:c r="H4" s="16" t="str">
        <x:v>Vastgesteld door</x:v>
      </x:c>
      <x:c r="I4" s="16" t="str">
        <x:v>Bewijs of toelichting</x:v>
      </x:c>
    </x:row>
    <x:row r="5">
      <x:c r="A5" s="94" t="str">
        <x:v>1.0</x:v>
      </x:c>
      <x:c r="B5" s="97"/>
      <x:c r="C5" s="94" t="str">
        <x:v>Eerste vaststelling</x:v>
      </x:c>
      <x:c r="D5" s="94" t="str"/>
      <x:c r="E5" s="94" t="str">
        <x:v>Nog te doen</x:v>
      </x:c>
      <x:c r="F5" s="94" t="str">
        <x:v>Te bepalen</x:v>
      </x:c>
      <x:c r="G5" s="94" t="str"/>
      <x:c r="H5" s="94" t="str"/>
      <x:c r="I5" s="94" t="str"/>
    </x:row>
    <x:row r="6">
      <x:c r="A6" s="95"/>
      <x:c r="B6" s="98"/>
      <x:c r="C6" s="95"/>
      <x:c r="D6" s="95"/>
      <x:c r="E6" s="95"/>
      <x:c r="F6" s="95"/>
      <x:c r="G6" s="95"/>
      <x:c r="H6" s="95"/>
      <x:c r="I6" s="95"/>
    </x:row>
    <x:row r="7">
      <x:c r="A7" s="95"/>
      <x:c r="B7" s="98"/>
      <x:c r="C7" s="95"/>
      <x:c r="D7" s="95"/>
      <x:c r="E7" s="95"/>
      <x:c r="F7" s="95"/>
      <x:c r="G7" s="95"/>
      <x:c r="H7" s="95"/>
      <x:c r="I7" s="95"/>
    </x:row>
    <x:row r="8">
      <x:c r="A8" s="95"/>
      <x:c r="B8" s="98"/>
      <x:c r="C8" s="95"/>
      <x:c r="D8" s="95"/>
      <x:c r="E8" s="95"/>
      <x:c r="F8" s="95"/>
      <x:c r="G8" s="95"/>
      <x:c r="H8" s="95"/>
      <x:c r="I8" s="95"/>
    </x:row>
    <x:row r="9">
      <x:c r="A9" s="95"/>
      <x:c r="B9" s="98"/>
      <x:c r="C9" s="95"/>
      <x:c r="D9" s="95"/>
      <x:c r="E9" s="95"/>
      <x:c r="F9" s="95"/>
      <x:c r="G9" s="95"/>
      <x:c r="H9" s="95"/>
      <x:c r="I9" s="95"/>
    </x:row>
    <x:row r="10">
      <x:c r="A10" s="95"/>
      <x:c r="B10" s="98"/>
      <x:c r="C10" s="95"/>
      <x:c r="D10" s="95"/>
      <x:c r="E10" s="95"/>
      <x:c r="F10" s="95"/>
      <x:c r="G10" s="95"/>
      <x:c r="H10" s="95"/>
      <x:c r="I10" s="95"/>
    </x:row>
    <x:row r="11">
      <x:c r="A11" s="95"/>
      <x:c r="B11" s="98"/>
      <x:c r="C11" s="95"/>
      <x:c r="D11" s="95"/>
      <x:c r="E11" s="95"/>
      <x:c r="F11" s="95"/>
      <x:c r="G11" s="95"/>
      <x:c r="H11" s="95"/>
      <x:c r="I11" s="95"/>
    </x:row>
    <x:row r="12">
      <x:c r="A12" s="95"/>
      <x:c r="B12" s="98"/>
      <x:c r="C12" s="95"/>
      <x:c r="D12" s="95"/>
      <x:c r="E12" s="95"/>
      <x:c r="F12" s="95"/>
      <x:c r="G12" s="95"/>
      <x:c r="H12" s="95"/>
      <x:c r="I12" s="95"/>
    </x:row>
    <x:row r="13">
      <x:c r="A13" s="95"/>
      <x:c r="B13" s="98"/>
      <x:c r="C13" s="95"/>
      <x:c r="D13" s="95"/>
      <x:c r="E13" s="95"/>
      <x:c r="F13" s="95"/>
      <x:c r="G13" s="95"/>
      <x:c r="H13" s="95"/>
      <x:c r="I13" s="95"/>
    </x:row>
    <x:row r="14">
      <x:c r="A14" s="95"/>
      <x:c r="B14" s="98"/>
      <x:c r="C14" s="95"/>
      <x:c r="D14" s="95"/>
      <x:c r="E14" s="95"/>
      <x:c r="F14" s="95"/>
      <x:c r="G14" s="95"/>
      <x:c r="H14" s="95"/>
      <x:c r="I14" s="95"/>
    </x:row>
    <x:row r="15">
      <x:c r="A15" s="95"/>
      <x:c r="B15" s="98"/>
      <x:c r="C15" s="95"/>
      <x:c r="D15" s="95"/>
      <x:c r="E15" s="95"/>
      <x:c r="F15" s="95"/>
      <x:c r="G15" s="95"/>
      <x:c r="H15" s="95"/>
      <x:c r="I15" s="95"/>
    </x:row>
    <x:row r="16">
      <x:c r="A16" s="95"/>
      <x:c r="B16" s="98"/>
      <x:c r="C16" s="95"/>
      <x:c r="D16" s="95"/>
      <x:c r="E16" s="95"/>
      <x:c r="F16" s="95"/>
      <x:c r="G16" s="95"/>
      <x:c r="H16" s="95"/>
      <x:c r="I16" s="95"/>
    </x:row>
    <x:row r="17">
      <x:c r="A17" s="95"/>
      <x:c r="B17" s="98"/>
      <x:c r="C17" s="95"/>
      <x:c r="D17" s="95"/>
      <x:c r="E17" s="95"/>
      <x:c r="F17" s="95"/>
      <x:c r="G17" s="95"/>
      <x:c r="H17" s="95"/>
      <x:c r="I17" s="95"/>
    </x:row>
    <x:row r="18">
      <x:c r="A18" s="95"/>
      <x:c r="B18" s="98"/>
      <x:c r="C18" s="95"/>
      <x:c r="D18" s="95"/>
      <x:c r="E18" s="95"/>
      <x:c r="F18" s="95"/>
      <x:c r="G18" s="95"/>
      <x:c r="H18" s="95"/>
      <x:c r="I18" s="95"/>
    </x:row>
    <x:row r="19">
      <x:c r="A19" s="95"/>
      <x:c r="B19" s="98"/>
      <x:c r="C19" s="95"/>
      <x:c r="D19" s="95"/>
      <x:c r="E19" s="95"/>
      <x:c r="F19" s="95"/>
      <x:c r="G19" s="95"/>
      <x:c r="H19" s="95"/>
      <x:c r="I19" s="95"/>
    </x:row>
    <x:row r="20">
      <x:c r="A20" s="95"/>
      <x:c r="B20" s="98"/>
      <x:c r="C20" s="95"/>
      <x:c r="D20" s="95"/>
      <x:c r="E20" s="95"/>
      <x:c r="F20" s="95"/>
      <x:c r="G20" s="95"/>
      <x:c r="H20" s="95"/>
      <x:c r="I20" s="95"/>
    </x:row>
    <x:row r="21">
      <x:c r="A21" s="95"/>
      <x:c r="B21" s="98"/>
      <x:c r="C21" s="95"/>
      <x:c r="D21" s="95"/>
      <x:c r="E21" s="95"/>
      <x:c r="F21" s="95"/>
      <x:c r="G21" s="95"/>
      <x:c r="H21" s="95"/>
      <x:c r="I21" s="95"/>
    </x:row>
    <x:row r="22">
      <x:c r="A22" s="95"/>
      <x:c r="B22" s="98"/>
      <x:c r="C22" s="95"/>
      <x:c r="D22" s="95"/>
      <x:c r="E22" s="95"/>
      <x:c r="F22" s="95"/>
      <x:c r="G22" s="95"/>
      <x:c r="H22" s="95"/>
      <x:c r="I22" s="95"/>
    </x:row>
    <x:row r="23">
      <x:c r="A23" s="95"/>
      <x:c r="B23" s="98"/>
      <x:c r="C23" s="95"/>
      <x:c r="D23" s="95"/>
      <x:c r="E23" s="95"/>
      <x:c r="F23" s="95"/>
      <x:c r="G23" s="95"/>
      <x:c r="H23" s="95"/>
      <x:c r="I23" s="95"/>
    </x:row>
    <x:row r="24">
      <x:c r="A24" s="95"/>
      <x:c r="B24" s="98"/>
      <x:c r="C24" s="95"/>
      <x:c r="D24" s="95"/>
      <x:c r="E24" s="95"/>
      <x:c r="F24" s="95"/>
      <x:c r="G24" s="95"/>
      <x:c r="H24" s="95"/>
      <x:c r="I24" s="95"/>
    </x:row>
    <x:row r="25">
      <x:c r="A25" s="95"/>
      <x:c r="B25" s="98"/>
      <x:c r="C25" s="95"/>
      <x:c r="D25" s="95"/>
      <x:c r="E25" s="95"/>
      <x:c r="F25" s="95"/>
      <x:c r="G25" s="95"/>
      <x:c r="H25" s="95"/>
      <x:c r="I25" s="95"/>
    </x:row>
    <x:row r="26">
      <x:c r="A26" s="95"/>
      <x:c r="B26" s="98"/>
      <x:c r="C26" s="95"/>
      <x:c r="D26" s="95"/>
      <x:c r="E26" s="95"/>
      <x:c r="F26" s="95"/>
      <x:c r="G26" s="95"/>
      <x:c r="H26" s="95"/>
      <x:c r="I26" s="95"/>
    </x:row>
    <x:row r="27">
      <x:c r="A27" s="95"/>
      <x:c r="B27" s="98"/>
      <x:c r="C27" s="95"/>
      <x:c r="D27" s="95"/>
      <x:c r="E27" s="95"/>
      <x:c r="F27" s="95"/>
      <x:c r="G27" s="95"/>
      <x:c r="H27" s="95"/>
      <x:c r="I27" s="95"/>
    </x:row>
    <x:row r="28">
      <x:c r="A28" s="95"/>
      <x:c r="B28" s="98"/>
      <x:c r="C28" s="95"/>
      <x:c r="D28" s="95"/>
      <x:c r="E28" s="95"/>
      <x:c r="F28" s="95"/>
      <x:c r="G28" s="95"/>
      <x:c r="H28" s="95"/>
      <x:c r="I28" s="95"/>
    </x:row>
    <x:row r="29">
      <x:c r="A29" s="95"/>
      <x:c r="B29" s="98"/>
      <x:c r="C29" s="95"/>
      <x:c r="D29" s="95"/>
      <x:c r="E29" s="95"/>
      <x:c r="F29" s="95"/>
      <x:c r="G29" s="95"/>
      <x:c r="H29" s="95"/>
      <x:c r="I29" s="95"/>
    </x:row>
    <x:row r="30">
      <x:c r="A30" s="95"/>
      <x:c r="B30" s="98"/>
      <x:c r="C30" s="95"/>
      <x:c r="D30" s="95"/>
      <x:c r="E30" s="95"/>
      <x:c r="F30" s="95"/>
      <x:c r="G30" s="95"/>
      <x:c r="H30" s="95"/>
      <x:c r="I30" s="95"/>
    </x:row>
    <x:row r="31">
      <x:c r="A31" s="95"/>
      <x:c r="B31" s="98"/>
      <x:c r="C31" s="95"/>
      <x:c r="D31" s="95"/>
      <x:c r="E31" s="95"/>
      <x:c r="F31" s="95"/>
      <x:c r="G31" s="95"/>
      <x:c r="H31" s="95"/>
      <x:c r="I31" s="95"/>
    </x:row>
    <x:row r="32">
      <x:c r="A32" s="95"/>
      <x:c r="B32" s="98"/>
      <x:c r="C32" s="95"/>
      <x:c r="D32" s="95"/>
      <x:c r="E32" s="95"/>
      <x:c r="F32" s="95"/>
      <x:c r="G32" s="95"/>
      <x:c r="H32" s="95"/>
      <x:c r="I32" s="95"/>
    </x:row>
    <x:row r="33">
      <x:c r="A33" s="95"/>
      <x:c r="B33" s="98"/>
      <x:c r="C33" s="95"/>
      <x:c r="D33" s="95"/>
      <x:c r="E33" s="95"/>
      <x:c r="F33" s="95"/>
      <x:c r="G33" s="95"/>
      <x:c r="H33" s="95"/>
      <x:c r="I33" s="95"/>
    </x:row>
    <x:row r="34">
      <x:c r="A34" s="95"/>
      <x:c r="B34" s="98"/>
      <x:c r="C34" s="95"/>
      <x:c r="D34" s="95"/>
      <x:c r="E34" s="95"/>
      <x:c r="F34" s="95"/>
      <x:c r="G34" s="95"/>
      <x:c r="H34" s="95"/>
      <x:c r="I34" s="95"/>
    </x:row>
    <x:row r="35">
      <x:c r="A35" s="95"/>
      <x:c r="B35" s="98"/>
      <x:c r="C35" s="95"/>
      <x:c r="D35" s="95"/>
      <x:c r="E35" s="95"/>
      <x:c r="F35" s="95"/>
      <x:c r="G35" s="95"/>
      <x:c r="H35" s="95"/>
      <x:c r="I35" s="95"/>
    </x:row>
    <x:row r="36">
      <x:c r="A36" s="95"/>
      <x:c r="B36" s="98"/>
      <x:c r="C36" s="95"/>
      <x:c r="D36" s="95"/>
      <x:c r="E36" s="95"/>
      <x:c r="F36" s="95"/>
      <x:c r="G36" s="95"/>
      <x:c r="H36" s="95"/>
      <x:c r="I36" s="95"/>
    </x:row>
    <x:row r="37">
      <x:c r="A37" s="95"/>
      <x:c r="B37" s="98"/>
      <x:c r="C37" s="95"/>
      <x:c r="D37" s="95"/>
      <x:c r="E37" s="95"/>
      <x:c r="F37" s="95"/>
      <x:c r="G37" s="95"/>
      <x:c r="H37" s="95"/>
      <x:c r="I37" s="95"/>
    </x:row>
    <x:row r="38">
      <x:c r="A38" s="95"/>
      <x:c r="B38" s="98"/>
      <x:c r="C38" s="95"/>
      <x:c r="D38" s="95"/>
      <x:c r="E38" s="95"/>
      <x:c r="F38" s="95"/>
      <x:c r="G38" s="95"/>
      <x:c r="H38" s="95"/>
      <x:c r="I38" s="95"/>
    </x:row>
    <x:row r="39">
      <x:c r="A39" s="95"/>
      <x:c r="B39" s="98"/>
      <x:c r="C39" s="95"/>
      <x:c r="D39" s="95"/>
      <x:c r="E39" s="95"/>
      <x:c r="F39" s="95"/>
      <x:c r="G39" s="95"/>
      <x:c r="H39" s="95"/>
      <x:c r="I39" s="95"/>
    </x:row>
    <x:row r="40">
      <x:c r="A40" s="95"/>
      <x:c r="B40" s="98"/>
      <x:c r="C40" s="95"/>
      <x:c r="D40" s="95"/>
      <x:c r="E40" s="95"/>
      <x:c r="F40" s="95"/>
      <x:c r="G40" s="95"/>
      <x:c r="H40" s="95"/>
      <x:c r="I40" s="95"/>
    </x:row>
    <x:row r="41">
      <x:c r="A41" s="95"/>
      <x:c r="B41" s="98"/>
      <x:c r="C41" s="95"/>
      <x:c r="D41" s="95"/>
      <x:c r="E41" s="95"/>
      <x:c r="F41" s="95"/>
      <x:c r="G41" s="95"/>
      <x:c r="H41" s="95"/>
      <x:c r="I41" s="95"/>
    </x:row>
    <x:row r="42">
      <x:c r="A42" s="95"/>
      <x:c r="B42" s="98"/>
      <x:c r="C42" s="95"/>
      <x:c r="D42" s="95"/>
      <x:c r="E42" s="95"/>
      <x:c r="F42" s="95"/>
      <x:c r="G42" s="95"/>
      <x:c r="H42" s="95"/>
      <x:c r="I42" s="95"/>
    </x:row>
    <x:row r="43">
      <x:c r="A43" s="95"/>
      <x:c r="B43" s="98"/>
      <x:c r="C43" s="95"/>
      <x:c r="D43" s="95"/>
      <x:c r="E43" s="95"/>
      <x:c r="F43" s="95"/>
      <x:c r="G43" s="95"/>
      <x:c r="H43" s="95"/>
      <x:c r="I43" s="95"/>
    </x:row>
    <x:row r="44">
      <x:c r="A44" s="96"/>
      <x:c r="B44" s="99"/>
      <x:c r="C44" s="96"/>
      <x:c r="D44" s="96"/>
      <x:c r="E44" s="96"/>
      <x:c r="F44" s="96"/>
      <x:c r="G44" s="96"/>
      <x:c r="H44" s="96"/>
      <x:c r="I44" s="96"/>
    </x:row>
  </x:sheetData>
  <x:mergeCells>
    <x:mergeCell ref="A1:I1"/>
    <x:mergeCell ref="A2:I2"/>
  </x:mergeCells>
  <x:dataValidations count="2">
    <x:dataValidation type="list" sqref="E5:E44">
      <x:formula1>"Ja,Nee,Niet nodig,Nog te doen"</x:formula1>
    </x:dataValidation>
    <x:dataValidation type="list" sqref="F5:F44">
      <x:formula1>"Geen,Scope controleren,Aanvullende toetsing,Volledige hertoetsing,Te bepalen"</x:formula1>
    </x:dataValidation>
  </x:dataValidations>
  <x:pageMargins left="0.7" right="0.7" top="0.75" bottom="0.75" header="0.3" footer="0.3"/>
  <x:tableParts count="1">
    <x:tablePart xmlns:r="http://schemas.openxmlformats.org/officeDocument/2006/relationships" r:id="R119a246cb12d4007"/>
  </x:tableParts>
</x:worksheet>
</file>

<file path=xl/worksheets/sheet13.xml><?xml version="1.0" encoding="utf-8"?>
<x:worksheet xmlns:x="http://schemas.openxmlformats.org/spreadsheetml/2006/main">
  <x:sheetViews>
    <x:sheetView showGridLines="0" workbookViewId="0"/>
  </x:sheetViews>
  <x:sheetFormatPr defaultRowHeight="15"/>
  <x:cols>
    <x:col min="1" max="1" width="20" hidden="0" customWidth="1"/>
    <x:col min="2" max="2" width="38" hidden="0" customWidth="1"/>
    <x:col min="3" max="3" width="60" hidden="0" customWidth="1"/>
    <x:col min="4" max="4" width="48" hidden="0" customWidth="1"/>
    <x:col min="5" max="5" width="16" hidden="0" customWidth="1"/>
    <x:col min="6" max="6" width="16" hidden="0" customWidth="1"/>
    <x:col min="7" max="7" width="16" hidden="0" customWidth="1"/>
  </x:cols>
  <x:sheetData>
    <x:row r="1" ht="36" customHeight="1">
      <x:c r="A1" s="3" t="str">
        <x:v>Bronnen en definities</x:v>
      </x:c>
    </x:row>
    <x:row r="2" ht="36" customHeight="1">
      <x:c r="A2" s="7" t="str">
        <x:v>Controleer tijdgevoelige claims bij de primaire bron. Deze lijst is een startpunt en geen volledig juridisch register.</x:v>
      </x:c>
    </x:row>
    <x:row r="4" ht="32" customHeight="1">
      <x:c r="A4" s="16" t="str">
        <x:v>Bronfamilie</x:v>
      </x:c>
      <x:c r="B4" s="16" t="str">
        <x:v>Bron</x:v>
      </x:c>
      <x:c r="C4" s="16" t="str">
        <x:v>URL</x:v>
      </x:c>
      <x:c r="D4" s="16" t="str">
        <x:v>Waarvoor gebruikt</x:v>
      </x:c>
    </x:row>
    <x:row r="5">
      <x:c r="A5" s="91" t="str">
        <x:v>Wet</x:v>
      </x:c>
      <x:c r="B5" s="91" t="str">
        <x:v>Arbeidsomstandighedenwet</x:v>
      </x:c>
      <x:c r="C5" s="91" t="str">
        <x:v>https://wetten.overheid.nl/BWBR0010346/</x:v>
      </x:c>
      <x:c r="D5" s="91" t="str">
        <x:v>RI&amp;E, plan van aanpak, arbobeleid, voorlichting, preventiemedewerker en BHV</x:v>
      </x:c>
    </x:row>
    <x:row r="6">
      <x:c r="A6" s="92" t="str">
        <x:v>Wet</x:v>
      </x:c>
      <x:c r="B6" s="92" t="str">
        <x:v>Arbeidsomstandighedenbesluit</x:v>
      </x:c>
      <x:c r="C6" s="92" t="str">
        <x:v>https://wetten.overheid.nl/BWBR0008498/</x:v>
      </x:c>
      <x:c r="D6" s="92" t="str">
        <x:v>Specifieke risico's, arbeidsplaatsen, bouwproces en verdiepende eisen</x:v>
      </x:c>
    </x:row>
    <x:row r="7">
      <x:c r="A7" s="92" t="str">
        <x:v>Wet</x:v>
      </x:c>
      <x:c r="B7" s="92" t="str">
        <x:v>Arbeidsomstandighedenregeling</x:v>
      </x:c>
      <x:c r="C7" s="92" t="str">
        <x:v>https://wetten.overheid.nl/BWBR0008587/</x:v>
      </x:c>
      <x:c r="D7" s="92" t="str">
        <x:v>Uitwerking van specifieke verplichtingen en certificatieschema's</x:v>
      </x:c>
    </x:row>
    <x:row r="8">
      <x:c r="A8" s="92" t="str">
        <x:v>Toezicht</x:v>
      </x:c>
      <x:c r="B8" s="92" t="str">
        <x:v>Nederlandse Arbeidsinspectie · RI&amp;E</x:v>
      </x:c>
      <x:c r="C8" s="92" t="str">
        <x:v>https://www.nlarbeidsinspectie.nl/onderwerpen/arbeidsomstandighedenwet/risico-inventarisatie-evaluatie-en-plan-van-aanpak</x:v>
      </x:c>
      <x:c r="D8" s="92" t="str">
        <x:v>Hoofdregels, toezicht en praktische uitleg</x:v>
      </x:c>
    </x:row>
    <x:row r="9">
      <x:c r="A9" s="92" t="str">
        <x:v>Toetsing</x:v>
      </x:c>
      <x:c r="B9" s="92" t="str">
        <x:v>Nederlandse Arbeidsinspectie · veelgestelde vragen RI&amp;E</x:v>
      </x:c>
      <x:c r="C9" s="92" t="str">
        <x:v>https://www.nlarbeidsinspectie.nl/onderwerpen/aanleveren-rie/veelgestelde-vragen-rie</x:v>
      </x:c>
      <x:c r="D9" s="92" t="str">
        <x:v>Toetsingsplicht en uitzonderingen</x:v>
      </x:c>
    </x:row>
    <x:row r="10">
      <x:c r="A10" s="92" t="str">
        <x:v>Instrument</x:v>
      </x:c>
      <x:c r="B10" s="92" t="str">
        <x:v>Route naar RI&amp;E</x:v>
      </x:c>
      <x:c r="C10" s="92" t="str">
        <x:v>https://app.rie.nl/</x:v>
      </x:c>
      <x:c r="D10" s="92" t="str">
        <x:v>Erkende branche-instrumenten</x:v>
      </x:c>
    </x:row>
    <x:row r="11">
      <x:c r="A11" s="92" t="str">
        <x:v>Raadpleging</x:v>
      </x:c>
      <x:c r="B11" s="92" t="str">
        <x:v>Arboportaal · raadpleging per 1 juli 2026</x:v>
      </x:c>
      <x:c r="C11" s="92" t="str">
        <x:v>https://www.arboportaal.nl/actueel/nieuws/2026/06/29/regels-voor-raadpleging-van-werknemers-aangepast-per-1-juli-2026</x:v>
      </x:c>
      <x:c r="D11" s="92" t="str">
        <x:v>Werknemersraadpleging</x:v>
      </x:c>
    </x:row>
    <x:row r="12">
      <x:c r="A12" s="92" t="str">
        <x:v>BHV</x:v>
      </x:c>
      <x:c r="B12" s="92" t="str">
        <x:v>Arboportaal · bedrijfshulpverlening</x:v>
      </x:c>
      <x:c r="C12" s="92" t="str">
        <x:v>https://www.arboportaal.nl/onderwerpen/arbozorg/bedrijfshulpverlening</x:v>
      </x:c>
      <x:c r="D12" s="92" t="str">
        <x:v>BHV-organisatie en praktijk</x:v>
      </x:c>
    </x:row>
    <x:row r="13">
      <x:c r="A13" s="93" t="str">
        <x:v>Bouw</x:v>
      </x:c>
      <x:c r="B13" s="93" t="str">
        <x:v>Arboportaal · V&amp;G-plan</x:v>
      </x:c>
      <x:c r="C13" s="93" t="str">
        <x:v>https://www.arboportaal.nl/onderwerpen/arbowet--en--regelgeving/arbobeleid/verantwoord-opdrachtgeverschap/wet--regelgeving/veiligheids--en-gezondheidsplan</x:v>
      </x:c>
      <x:c r="D13" s="93" t="str">
        <x:v>Bouwproces en V&amp;G-plan</x:v>
      </x:c>
    </x:row>
    <x:row r="16" ht="25" customHeight="1">
      <x:c r="A16" s="29" t="str">
        <x:v>DEFINITIES</x:v>
      </x:c>
    </x:row>
    <x:row r="17" ht="32" customHeight="1">
      <x:c r="A17" s="16" t="str">
        <x:v>Term</x:v>
      </x:c>
      <x:c r="B17" s="16" t="str">
        <x:v>Korte definitie</x:v>
      </x:c>
      <x:c r="C17" s="16" t="str">
        <x:v>Niet verwarren met</x:v>
      </x:c>
      <x:c r="D17" s="16" t="str">
        <x:v>Praktische plaats in deze werkmap</x:v>
      </x:c>
    </x:row>
    <x:row r="18">
      <x:c r="A18" s="25" t="str">
        <x:v>RI&amp;E</x:v>
      </x:c>
      <x:c r="B18" s="25" t="str">
        <x:v>Schriftelijke inventarisatie en evaluatie van arbeidsrisico's met plan van aanpak.</x:v>
      </x:c>
      <x:c r="C18" s="25" t="str">
        <x:v>Een generieke checklist zonder bedrijfsspecifiek onderzoek.</x:v>
      </x:c>
      <x:c r="D18" s="25" t="str">
        <x:v>Scope, rondgang, risicoregister en plan van aanpak.</x:v>
      </x:c>
    </x:row>
    <x:row r="19">
      <x:c r="A19" s="26" t="str">
        <x:v>Plan van aanpak</x:v>
      </x:c>
      <x:c r="B19" s="26" t="str">
        <x:v>Maatregelen en termijnen waarmee risico's worden aangepakt.</x:v>
      </x:c>
      <x:c r="C19" s="26" t="str">
        <x:v>Een vrijblijvende wensenlijst zonder eigenaar of effectcriterium.</x:v>
      </x:c>
      <x:c r="D19" s="26" t="str">
        <x:v>Werkblad Plan van aanpak en Dashboard.</x:v>
      </x:c>
    </x:row>
    <x:row r="20">
      <x:c r="A20" s="26" t="str">
        <x:v>Verdiepend onderzoek</x:v>
      </x:c>
      <x:c r="B20" s="26" t="str">
        <x:v>Specifieke beoordeling wanneer de algemene RI&amp;E onvoldoende informatie geeft of regelgeving dit verlangt.</x:v>
      </x:c>
      <x:c r="C20" s="26" t="str">
        <x:v>Meer tekst toevoegen zonder methode of deskundigheid.</x:v>
      </x:c>
      <x:c r="D20" s="26" t="str">
        <x:v>Werkblad Verdiepingen.</x:v>
      </x:c>
    </x:row>
    <x:row r="21">
      <x:c r="A21" s="26" t="str">
        <x:v>Toetsing</x:v>
      </x:c>
      <x:c r="B21" s="26" t="str">
        <x:v>Beoordeling van volledigheid, betrouwbaarheid en actuele inzichten door passende gecertificeerde deskundigheid als geen uitzondering geldt.</x:v>
      </x:c>
      <x:c r="C21" s="26" t="str">
        <x:v>Certificatie van het bedrijf of een algemene goedkeuringsstempel.</x:v>
      </x:c>
      <x:c r="D21" s="26" t="str">
        <x:v>Toetsingsroute en Toetsbevindingen.</x:v>
      </x:c>
    </x:row>
    <x:row r="22">
      <x:c r="A22" s="26" t="str">
        <x:v>Restrisico</x:v>
      </x:c>
      <x:c r="B22" s="26" t="str">
        <x:v>Resterend risico nadat maatregelen zijn ingevoerd en op werking zijn gecontroleerd.</x:v>
      </x:c>
      <x:c r="C22" s="26" t="str">
        <x:v>De oorspronkelijke score automatisch naar nul zetten.</x:v>
      </x:c>
      <x:c r="D22" s="26" t="str">
        <x:v>Risicoregister en effectcontrole in het plan.</x:v>
      </x:c>
    </x:row>
    <x:row r="23">
      <x:c r="A23" s="27" t="str">
        <x:v>BHV</x:v>
      </x:c>
      <x:c r="B23" s="27" t="str">
        <x:v>Georganiseerde bijstand voor eerste hulp, brandbestrijding en evacuatie.</x:v>
      </x:c>
      <x:c r="C23" s="27" t="str">
        <x:v>Alle brandveiligheids- of gebouwverantwoordelijkheid volledig uitbesteden.</x:v>
      </x:c>
      <x:c r="D23" s="27" t="str">
        <x:v>Scope, documenten, rondgang en verdiepingen.</x:v>
      </x:c>
    </x:row>
    <x:row r="26">
      <x:c r="A26" s="11" t="str">
        <x:v>Beperking: deze startset is algemene informatie en een werkstructuur. Zij geeft geen juridisch oordeel over uw organisatie en vervangt geen verplichte toetsing, meting, medische beoordeling, vergunning, certificatie of advies van een passende deskundige.</x:v>
      </x:c>
    </x:row>
  </x:sheetData>
  <x:mergeCells>
    <x:mergeCell ref="A1:G1"/>
    <x:mergeCell ref="A2:G2"/>
    <x:mergeCell ref="A16:G16"/>
    <x:mergeCell ref="A26:G29"/>
  </x:mergeCells>
  <x:pageMargins left="0.7" right="0.7" top="0.75" bottom="0.75" header="0.3" footer="0.3"/>
  <x:tableParts count="1">
    <x:tablePart xmlns:r="http://schemas.openxmlformats.org/officeDocument/2006/relationships" r:id="R4af0dfcf37614915"/>
  </x:tableParts>
</x:worksheet>
</file>